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adri/Library/Mobile Documents/com~apple~CloudDocs/MCV/"/>
    </mc:Choice>
  </mc:AlternateContent>
  <xr:revisionPtr revIDLastSave="0" documentId="13_ncr:1_{A4502BBA-0A95-4E4F-8F25-BAE76807A11A}" xr6:coauthVersionLast="47" xr6:coauthVersionMax="47" xr10:uidLastSave="{00000000-0000-0000-0000-000000000000}"/>
  <bookViews>
    <workbookView xWindow="0" yWindow="660" windowWidth="28800" windowHeight="15740" xr2:uid="{5F6CBCD3-B303-A143-83B2-284F93F5D62C}"/>
  </bookViews>
  <sheets>
    <sheet name="Tabla estados" sheetId="3" r:id="rId1"/>
    <sheet name="Detalle OPDs Salud" sheetId="1" r:id="rId2"/>
  </sheets>
  <definedNames>
    <definedName name="_xlnm.Print_Area" localSheetId="1">'Detalle OPDs Salud'!$A$1:$G$83</definedName>
    <definedName name="_xlnm.Print_Area" localSheetId="0">'Tabla estados'!$B$1:$E$43</definedName>
    <definedName name="_xlnm.Print_Titles" localSheetId="1">'Detalle OPDs Salud'!$1:$4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C16" i="3"/>
  <c r="D25" i="1"/>
  <c r="D6" i="1"/>
  <c r="D7" i="1"/>
  <c r="D8" i="1"/>
  <c r="D9" i="1"/>
  <c r="D10" i="1"/>
  <c r="D11" i="1"/>
  <c r="D12" i="1"/>
  <c r="D13" i="1"/>
  <c r="D14" i="1"/>
  <c r="D15" i="1"/>
  <c r="D16" i="1"/>
  <c r="D17" i="1"/>
  <c r="D18" i="1"/>
  <c r="D19" i="1"/>
  <c r="D20" i="1"/>
  <c r="D21" i="1"/>
  <c r="D22" i="1"/>
  <c r="D23" i="1"/>
  <c r="D24"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7" i="1"/>
  <c r="D68" i="1"/>
  <c r="D69" i="1"/>
  <c r="D70" i="1"/>
  <c r="D71" i="1"/>
  <c r="D72" i="1"/>
  <c r="D73" i="1"/>
  <c r="D74" i="1"/>
  <c r="D75" i="1"/>
  <c r="D76" i="1"/>
  <c r="D77" i="1"/>
  <c r="D78" i="1"/>
  <c r="D79" i="1"/>
  <c r="D80" i="1"/>
  <c r="D81" i="1"/>
  <c r="C17" i="3"/>
  <c r="C23" i="3"/>
  <c r="C32" i="3"/>
  <c r="C27" i="3"/>
  <c r="C8" i="3"/>
  <c r="C13" i="3"/>
  <c r="C29" i="3"/>
  <c r="C14" i="3"/>
  <c r="C24" i="3"/>
  <c r="C33" i="3"/>
  <c r="C22" i="3"/>
  <c r="C15" i="3"/>
  <c r="C18" i="3"/>
  <c r="C10" i="3"/>
  <c r="C25" i="3"/>
  <c r="C21" i="3"/>
  <c r="C11" i="3"/>
  <c r="C19" i="3"/>
  <c r="C6" i="3"/>
  <c r="C31" i="3"/>
  <c r="C28" i="3"/>
  <c r="C20" i="3"/>
  <c r="C30" i="3"/>
  <c r="C12" i="3"/>
  <c r="C9" i="3"/>
  <c r="C7" i="3"/>
  <c r="C26" i="3"/>
  <c r="E66" i="1" l="1"/>
  <c r="D66" i="1" s="1"/>
</calcChain>
</file>

<file path=xl/sharedStrings.xml><?xml version="1.0" encoding="utf-8"?>
<sst xmlns="http://schemas.openxmlformats.org/spreadsheetml/2006/main" count="225" uniqueCount="135">
  <si>
    <t>Aguascalientes</t>
  </si>
  <si>
    <t>Baja California</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</si>
  <si>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</si>
  <si>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</si>
  <si>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</si>
  <si>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</si>
  <si>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</si>
  <si>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</si>
  <si>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</si>
  <si>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</si>
  <si>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</si>
  <si>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</si>
  <si>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</si>
  <si>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</si>
  <si>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</si>
  <si>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</si>
  <si>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</si>
  <si>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</si>
  <si>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</si>
  <si>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</si>
  <si>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</si>
  <si>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Quintana Roo</t>
  </si>
  <si>
    <t>San Luis Potosí</t>
  </si>
  <si>
    <t>Sinaloa</t>
  </si>
  <si>
    <t>Sonora</t>
  </si>
  <si>
    <t>Tabasco</t>
  </si>
  <si>
    <t>Tamaulipas</t>
  </si>
  <si>
    <t>Tlaxcala</t>
  </si>
  <si>
    <t>Veracruz</t>
  </si>
  <si>
    <t>Yucatán</t>
  </si>
  <si>
    <t>Zacatecas</t>
  </si>
  <si>
    <t>Estado</t>
  </si>
  <si>
    <t>Cuenta Pública No Disponible</t>
  </si>
  <si>
    <t>Observaciones</t>
  </si>
  <si>
    <t>Instituto de Servicios de Salud del Estado de Aguascalientes</t>
  </si>
  <si>
    <t>ISSSSPEA</t>
  </si>
  <si>
    <t>Régimen Estatal de Protección Social en Salud del Estado de Aguascalientes</t>
  </si>
  <si>
    <t>Instituto de la Mujer para el Estad de Baja California</t>
  </si>
  <si>
    <t xml:space="preserve">Instituto de Servicios de Salud Pública del </t>
  </si>
  <si>
    <t>Instituto de la Mujer del Estado de Campeche</t>
  </si>
  <si>
    <t>Hospital Psiquiátrico de Campeche</t>
  </si>
  <si>
    <t>Hospital Dr. Manuel Campos</t>
  </si>
  <si>
    <t>INDESALUD</t>
  </si>
  <si>
    <t>Régimen Estatal de Protección Social en Salud en Campeche</t>
  </si>
  <si>
    <t>ISSSTECAM</t>
  </si>
  <si>
    <t>Servicios de Salud de Coahuila</t>
  </si>
  <si>
    <t>Régimen Estatal de Protección Social en Salud en el Estado de Coahuila de Zaragoza</t>
  </si>
  <si>
    <t>-</t>
  </si>
  <si>
    <t>Instituto de Servicio Médico de los Trabajadores de la Educación</t>
  </si>
  <si>
    <t>Servicios de Salud de Colima</t>
  </si>
  <si>
    <t>Instituto Colimense de las Mujeres</t>
  </si>
  <si>
    <t>Instituto Chihuahuense de Salud</t>
  </si>
  <si>
    <t>Servicios de Salud de Chihuahua</t>
  </si>
  <si>
    <t>Servicios de Salud Pública de la Ciudad de México</t>
  </si>
  <si>
    <t>Servicios de Salud de Durango</t>
  </si>
  <si>
    <t>Querétaro</t>
  </si>
  <si>
    <t>Instituto de Salud Pública del Estado de Guanajuato</t>
  </si>
  <si>
    <t>Instituto de Seguridad Social del Estado de Guanajuato</t>
  </si>
  <si>
    <t>Régimen Estatal de Protección Social en Salud en el Estado de Querétaro</t>
  </si>
  <si>
    <t>Servicio de Salud del Estado de Querétaro</t>
  </si>
  <si>
    <t>Servicios de Salud de Hidalgo</t>
  </si>
  <si>
    <t>Hospital Civil de Guadalajara</t>
  </si>
  <si>
    <t>Instituto Jaliciense de Cancerología</t>
  </si>
  <si>
    <t>Instituto Jaliciense de Ciencias Forenses</t>
  </si>
  <si>
    <t>El OPD no reporta información presupuestaria</t>
  </si>
  <si>
    <t>Servicios de Salud de Jalisco</t>
  </si>
  <si>
    <t>Consejo Estatal de la Mujer y Binestar Social</t>
  </si>
  <si>
    <t>Banco de Tejidos del Estado de México</t>
  </si>
  <si>
    <t>Hospital Regional de Alta Especialidad de Zumpango</t>
  </si>
  <si>
    <t>Instituto Materno Infantil del Estado de México</t>
  </si>
  <si>
    <t>Instituto de Salud del Estado de México</t>
  </si>
  <si>
    <t>ISSEMyM</t>
  </si>
  <si>
    <t>Régimen Estatal de Protección Social en Salud del Estado de México</t>
  </si>
  <si>
    <t>Régimen Estatal de Protección Social en Salud de Morelos</t>
  </si>
  <si>
    <t>Servicios de Salud de Morelos</t>
  </si>
  <si>
    <t>Servicios de Salud de Nayarit</t>
  </si>
  <si>
    <t>Servicios de Salud del Estado de Puebla</t>
  </si>
  <si>
    <t>ISSSTEP</t>
  </si>
  <si>
    <t>Servicios Estatales de Salud del Estado de Quintana Roo</t>
  </si>
  <si>
    <t>Servicios de Salud de San Luis Potosí</t>
  </si>
  <si>
    <t>Servicios de Salud de Sinaloa</t>
  </si>
  <si>
    <t>ISTESSSIN</t>
  </si>
  <si>
    <t>ISSET</t>
  </si>
  <si>
    <t>Servicios de Salud del Estado de Tabasco</t>
  </si>
  <si>
    <t>Servicios de Salud de Sonora</t>
  </si>
  <si>
    <t>Sistema para el Desarrollo Integral de la Familia en el Estado de Sonora</t>
  </si>
  <si>
    <t>Fondo Estatal de Solidaridad</t>
  </si>
  <si>
    <t>Centro Estatal de Trasplante</t>
  </si>
  <si>
    <t>El Estado lo reporta en ceros</t>
  </si>
  <si>
    <t>Servicios de Salud de Tamaulipas</t>
  </si>
  <si>
    <t>IPSSET</t>
  </si>
  <si>
    <t>Régimen Estatal de Protección Social en Salud de Tamaulipas</t>
  </si>
  <si>
    <t>Salud de Tlaxcala</t>
  </si>
  <si>
    <t>Instituto de Salud</t>
  </si>
  <si>
    <t>Servicios de Salud de Veracruz</t>
  </si>
  <si>
    <t>El Estado no reporta información del OPD</t>
  </si>
  <si>
    <t>Hospital de la Madre y el niño Guerrerense</t>
  </si>
  <si>
    <t>Hospital de la Madre y el niño Indígena Guerrerense</t>
  </si>
  <si>
    <t>Servicios de Salud de Yucatán</t>
  </si>
  <si>
    <t>Régimen Estatal de Protección Social en Salud</t>
  </si>
  <si>
    <t>Régimen Estatal de Protección Social en Salud del Estado de Guerrero</t>
  </si>
  <si>
    <t>Régimen Estatal de Protección Social en Salud del Estado de Hidalgo</t>
  </si>
  <si>
    <t>Hospital Comunitario de Peto</t>
  </si>
  <si>
    <t>Hospital Comunitario de Ticul</t>
  </si>
  <si>
    <t>Hospital de la Amistad Corea-México</t>
  </si>
  <si>
    <t>Hospital General de Tekax</t>
  </si>
  <si>
    <t>Centro Estatal de Trasplantes de Yucatán</t>
  </si>
  <si>
    <t>Servicios de Salud de Zacatecas</t>
  </si>
  <si>
    <t>ISSSTEZAC</t>
  </si>
  <si>
    <t>Régimen Estatal de Protección Social en Salud de Zacatecas</t>
  </si>
  <si>
    <t>ISSSPEG</t>
  </si>
  <si>
    <t>Porcentajes y pesos corrientes</t>
  </si>
  <si>
    <t>Gasto en medicamentos y equipo médico de los estados, 2020</t>
  </si>
  <si>
    <t>/2</t>
  </si>
  <si>
    <t>/1</t>
  </si>
  <si>
    <t>/3</t>
  </si>
  <si>
    <t>/4</t>
  </si>
  <si>
    <t>El estado y sus OPD no reportan información presupuestaria. Monto en ceros.</t>
  </si>
  <si>
    <t>Cuenta Pública no disponible.</t>
  </si>
  <si>
    <t>Gasto en medicamentos y equipo médico de los OPD de Salud estatales, 2020</t>
  </si>
  <si>
    <t>Organismo Público Descentralizado estatal que provee servicios de salud a la población (OPD)</t>
  </si>
  <si>
    <t>Gasto total OPDs</t>
  </si>
  <si>
    <t>Pensiones Civiles del Estado</t>
  </si>
  <si>
    <t>Fuente: Elaboración propia con datos de la Cuenta Pública 2020 para cada uno de los organismos y estados</t>
  </si>
  <si>
    <r>
      <t xml:space="preserve">Capítulo 2500 </t>
    </r>
    <r>
      <rPr>
        <b/>
        <vertAlign val="superscript"/>
        <sz val="14"/>
        <color theme="0"/>
        <rFont val="Ubuntu Regular"/>
      </rPr>
      <t>/1</t>
    </r>
  </si>
  <si>
    <r>
      <t>Baja California Sur</t>
    </r>
    <r>
      <rPr>
        <vertAlign val="superscript"/>
        <sz val="12"/>
        <color theme="1"/>
        <rFont val="Ubuntu Regular"/>
      </rPr>
      <t xml:space="preserve"> /3</t>
    </r>
  </si>
  <si>
    <r>
      <t xml:space="preserve">Michoacán </t>
    </r>
    <r>
      <rPr>
        <vertAlign val="superscript"/>
        <sz val="12"/>
        <color theme="1"/>
        <rFont val="Ubuntu Regular"/>
      </rPr>
      <t>/3</t>
    </r>
  </si>
  <si>
    <r>
      <t xml:space="preserve">Nuevo León </t>
    </r>
    <r>
      <rPr>
        <vertAlign val="superscript"/>
        <sz val="12"/>
        <color theme="1"/>
        <rFont val="Ubuntu Regular"/>
      </rPr>
      <t>/3</t>
    </r>
  </si>
  <si>
    <r>
      <t xml:space="preserve">Oaxaca </t>
    </r>
    <r>
      <rPr>
        <vertAlign val="superscript"/>
        <sz val="12"/>
        <color theme="1"/>
        <rFont val="Ubuntu Regular"/>
      </rPr>
      <t>/4</t>
    </r>
  </si>
  <si>
    <r>
      <t xml:space="preserve">El </t>
    </r>
    <r>
      <rPr>
        <i/>
        <sz val="10"/>
        <color theme="1"/>
        <rFont val="Ubuntu Regular"/>
      </rPr>
      <t>Concepto</t>
    </r>
    <r>
      <rPr>
        <sz val="10"/>
        <color theme="1"/>
        <rFont val="Ubuntu Regular"/>
      </rPr>
      <t xml:space="preserve"> 2500 del </t>
    </r>
    <r>
      <rPr>
        <i/>
        <sz val="10"/>
        <color theme="1"/>
        <rFont val="Ubuntu Regular"/>
      </rPr>
      <t xml:space="preserve">Clasificador por Objeto del Gasto </t>
    </r>
    <r>
      <rPr>
        <sz val="10"/>
        <color theme="1"/>
        <rFont val="Ubuntu Regular"/>
      </rPr>
      <t xml:space="preserve">corresponde a </t>
    </r>
    <r>
      <rPr>
        <i/>
        <sz val="10"/>
        <color theme="1"/>
        <rFont val="Ubuntu Regular"/>
      </rPr>
      <t>Productos Químicos, Farmacéuticos y de Laboratorio</t>
    </r>
    <r>
      <rPr>
        <sz val="10"/>
        <color theme="1"/>
        <rFont val="Ubuntu Regular"/>
      </rPr>
      <t xml:space="preserve">.
Entre sus siete </t>
    </r>
    <r>
      <rPr>
        <i/>
        <sz val="10"/>
        <color theme="1"/>
        <rFont val="Ubuntu Regular"/>
      </rPr>
      <t>Partidas</t>
    </r>
    <r>
      <rPr>
        <sz val="10"/>
        <color theme="1"/>
        <rFont val="Ubuntu Regular"/>
      </rPr>
      <t xml:space="preserve">, se encuentran las siguientes:
</t>
    </r>
    <r>
      <rPr>
        <b/>
        <sz val="10"/>
        <color theme="1"/>
        <rFont val="Ubuntu Regular"/>
      </rPr>
      <t xml:space="preserve">253 ··· </t>
    </r>
    <r>
      <rPr>
        <i/>
        <sz val="10"/>
        <color theme="1"/>
        <rFont val="Ubuntu Regular"/>
      </rPr>
      <t>Medicinas y productos farmacéuticos</t>
    </r>
    <r>
      <rPr>
        <b/>
        <i/>
        <sz val="10"/>
        <color theme="1"/>
        <rFont val="Ubuntu Regular"/>
      </rPr>
      <t xml:space="preserve">
</t>
    </r>
    <r>
      <rPr>
        <b/>
        <sz val="10"/>
        <color theme="1"/>
        <rFont val="Ubuntu Regular"/>
      </rPr>
      <t xml:space="preserve">254 ··· </t>
    </r>
    <r>
      <rPr>
        <i/>
        <sz val="10"/>
        <color theme="1"/>
        <rFont val="Ubuntu Regular"/>
      </rPr>
      <t>Materiales, accesorios y suministros médicos</t>
    </r>
    <r>
      <rPr>
        <b/>
        <i/>
        <sz val="10"/>
        <color theme="1"/>
        <rFont val="Ubuntu Regular"/>
      </rPr>
      <t xml:space="preserve">
</t>
    </r>
    <r>
      <rPr>
        <b/>
        <sz val="10"/>
        <color theme="1"/>
        <rFont val="Ubuntu Regular"/>
      </rPr>
      <t xml:space="preserve">255 ··· </t>
    </r>
    <r>
      <rPr>
        <i/>
        <sz val="10"/>
        <color theme="1"/>
        <rFont val="Ubuntu Regular"/>
      </rPr>
      <t>Materiales, accesorios y suministros de laboratorio</t>
    </r>
    <r>
      <rPr>
        <b/>
        <i/>
        <sz val="10"/>
        <color theme="1"/>
        <rFont val="Ubuntu Regular"/>
      </rPr>
      <t xml:space="preserve">
</t>
    </r>
    <r>
      <rPr>
        <sz val="10"/>
        <color theme="1"/>
        <rFont val="Ubuntu Regular"/>
      </rPr>
      <t xml:space="preserve">Si bien estas tres son las </t>
    </r>
    <r>
      <rPr>
        <i/>
        <sz val="10"/>
        <color theme="1"/>
        <rFont val="Ubuntu Regular"/>
      </rPr>
      <t>Partidas</t>
    </r>
    <r>
      <rPr>
        <sz val="10"/>
        <color theme="1"/>
        <rFont val="Ubuntu Regular"/>
      </rPr>
      <t xml:space="preserve"> revelantes para medir el gasto en medicamentos realizado por un estado, el nivel de desagregación de la información pública sólo llega al </t>
    </r>
    <r>
      <rPr>
        <i/>
        <sz val="10"/>
        <color theme="1"/>
        <rFont val="Ubuntu Regular"/>
      </rPr>
      <t>Concepto</t>
    </r>
    <r>
      <rPr>
        <sz val="10"/>
        <color theme="1"/>
        <rFont val="Ubuntu Regular"/>
      </rPr>
      <t xml:space="preserve">.
De tal manera, en los resultados presentados se debe considerar una sobre-estimación del gasto en medicamentos, debido a que las cifras incluyen también el gasto en el resto de las </t>
    </r>
    <r>
      <rPr>
        <i/>
        <sz val="10"/>
        <color theme="1"/>
        <rFont val="Ubuntu Regular"/>
      </rPr>
      <t>Partidas</t>
    </r>
    <r>
      <rPr>
        <sz val="10"/>
        <color theme="1"/>
        <rFont val="Ubuntu Regular"/>
      </rPr>
      <t xml:space="preserve"> de este </t>
    </r>
    <r>
      <rPr>
        <i/>
        <sz val="10"/>
        <color theme="1"/>
        <rFont val="Ubuntu Regular"/>
      </rPr>
      <t>Concepto</t>
    </r>
    <r>
      <rPr>
        <sz val="10"/>
        <color theme="1"/>
        <rFont val="Ubuntu Regular"/>
      </rPr>
      <t xml:space="preserve"> realizado por cada OPD.</t>
    </r>
  </si>
  <si>
    <r>
      <t xml:space="preserve">OPD: </t>
    </r>
    <r>
      <rPr>
        <i/>
        <sz val="10"/>
        <color theme="1"/>
        <rFont val="Ubuntu Regular"/>
      </rPr>
      <t>Organismo Público Descentralizado</t>
    </r>
    <r>
      <rPr>
        <sz val="10"/>
        <color theme="1"/>
        <rFont val="Ubuntu Regular"/>
      </rPr>
      <t>.
En el caso de esta tabla, se consideran las sumas acumuladas de todos los OPD de cada estado que prestan servicios de salud.
Para ver cada OPD desagregado por estado, ver la tabla adjunta.</t>
    </r>
  </si>
  <si>
    <r>
      <t xml:space="preserve">Capítulo 2500 </t>
    </r>
    <r>
      <rPr>
        <vertAlign val="superscript"/>
        <sz val="14"/>
        <color theme="0"/>
        <rFont val="Ubuntu Regular"/>
      </rPr>
      <t>/1</t>
    </r>
  </si>
  <si>
    <r>
      <t xml:space="preserve">Gasto total OPDs </t>
    </r>
    <r>
      <rPr>
        <vertAlign val="superscript"/>
        <sz val="14"/>
        <color theme="0"/>
        <rFont val="Ubuntu Regular"/>
      </rPr>
      <t>/2</t>
    </r>
  </si>
  <si>
    <t>Indicador*</t>
  </si>
  <si>
    <t>*Indicador = Capítulo 2500/ Gasto total OPDs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</si>
</sst>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_);[Red]\(#,##0.0\)"/>
  </numFmts>
  <fonts count="18">
    <font>
      <sz val="12"/>
      <color theme="1"/>
      <name val="Calibri"/>
      <family val="2"/>
      <scheme val="minor"/>
    </font>
    <font>
      <sz val="12"/>
      <color theme="1"/>
      <name val="Calibri"/>
      <family val="2"/>
      <scheme val="minor"/>
    </font>
    <font>
      <sz val="10"/>
      <name val="Arial"/>
      <family val="2"/>
    </font>
    <font>
      <sz val="8"/>
      <name val="Calibri"/>
      <family val="2"/>
      <scheme val="minor"/>
    </font>
    <font>
      <sz val="14"/>
      <color theme="1"/>
      <name val="Ubuntu Regular"/>
    </font>
    <font>
      <b/>
      <vertAlign val="superscript"/>
      <sz val="14"/>
      <color theme="0"/>
      <name val="Ubuntu Regular"/>
    </font>
    <font>
      <b/>
      <sz val="12"/>
      <color theme="0"/>
      <name val="Ubuntu Regular"/>
    </font>
    <font>
      <sz val="12"/>
      <color theme="1"/>
      <name val="Ubuntu Regular"/>
    </font>
    <font>
      <sz val="18"/>
      <color theme="1"/>
      <name val="Ubuntu Regular"/>
    </font>
    <font>
      <sz val="8"/>
      <color theme="1"/>
      <name val="Ubuntu Regular"/>
    </font>
    <font>
      <vertAlign val="superscript"/>
      <sz val="12"/>
      <color theme="1"/>
      <name val="Ubuntu Regular"/>
    </font>
    <font>
      <b/>
      <sz val="10"/>
      <color theme="1"/>
      <name val="Ubuntu Regular"/>
    </font>
    <font>
      <sz val="10"/>
      <color theme="1"/>
      <name val="Ubuntu Regular"/>
    </font>
    <font>
      <i/>
      <sz val="10"/>
      <color theme="1"/>
      <name val="Ubuntu Regular"/>
    </font>
    <font>
      <b/>
      <i/>
      <sz val="10"/>
      <color theme="1"/>
      <name val="Ubuntu Regular"/>
    </font>
    <font>
      <b/>
      <sz val="12"/>
      <color theme="1"/>
      <name val="Ubuntu Regular"/>
    </font>
    <font>
      <sz val="14"/>
      <color theme="0"/>
      <name val="Ubuntu Regular"/>
    </font>
    <font>
      <vertAlign val="superscript"/>
      <sz val="14"/>
      <color theme="0"/>
      <name val="Ubuntu Regular"/>
    </font>
  </fonts>
  <fills count="4">
    <fill>
      <patternFill patternType="none"/>
    </fill>
    <fill>
      <patternFill patternType="gray125"/>
    </fill>
    <fill>
      <patternFill patternType="solid">
        <fgColor rgb="FF6950D8"/>
        <bgColor indexed="64"/>
      </patternFill>
    </fill>
    <fill>
      <patternFill patternType="solid">
        <fgColor theme="0" tint="-4.9989318521683403E-2"/>
        <bgColor indexed="64"/>
      </patternFill>
    </fill>
  </fills>
  <borders count="13">
    <border>
      <left/>
      <right/>
      <top/>
      <bottom/>
      <diagonal/>
    </border>
    <border>
      <left/>
      <right/>
      <top/>
      <bottom style="thin">
        <color theme="4" tint="-0.24994659260841701"/>
      </bottom>
      <diagonal/>
    </border>
    <border>
      <left/>
      <right/>
      <top style="thin">
        <color theme="0" tint="-0.14996795556505021"/>
      </top>
      <bottom style="thin">
        <color theme="0" tint="-0.14996795556505021"/>
      </bottom>
      <diagonal/>
    </border>
    <border>
      <left/>
      <right style="thin">
        <color theme="4" tint="-0.24994659260841701"/>
      </right>
      <top style="thin">
        <color theme="0" tint="-0.14996795556505021"/>
      </top>
      <bottom style="thin">
        <color theme="0" tint="-0.14996795556505021"/>
      </bottom>
      <diagonal/>
    </border>
    <border>
      <left style="thin">
        <color theme="4" tint="-0.24994659260841701"/>
      </left>
      <right/>
      <top style="thin">
        <color theme="0" tint="-0.14996795556505021"/>
      </top>
      <bottom style="thin">
        <color theme="0" tint="-0.14996795556505021"/>
      </bottom>
      <diagonal/>
    </border>
    <border>
      <left/>
      <right/>
      <top/>
      <bottom style="thin">
        <color theme="0" tint="-0.14996795556505021"/>
      </bottom>
      <diagonal/>
    </border>
    <border>
      <left/>
      <right style="thin">
        <color theme="4" tint="-0.24994659260841701"/>
      </right>
      <top/>
      <bottom style="thin">
        <color theme="0" tint="-0.14996795556505021"/>
      </bottom>
      <diagonal/>
    </border>
    <border>
      <left style="thin">
        <color theme="4" tint="-0.24994659260841701"/>
      </left>
      <right/>
      <top/>
      <bottom style="thin">
        <color theme="0" tint="-0.14996795556505021"/>
      </bottom>
      <diagonal/>
    </border>
    <border>
      <left/>
      <right/>
      <top/>
      <bottom style="thin">
        <color indexed="64"/>
      </bottom>
      <diagonal/>
    </border>
    <border>
      <left/>
      <right/>
      <top style="thin">
        <color theme="0" tint="-0.14996795556505021"/>
      </top>
      <bottom/>
      <diagonal/>
    </border>
    <border>
      <left/>
      <right style="thin">
        <color theme="4" tint="-0.24994659260841701"/>
      </right>
      <top style="thin">
        <color theme="0" tint="-0.14996795556505021"/>
      </top>
      <bottom/>
      <diagonal/>
    </border>
    <border>
      <left style="thin">
        <color theme="4" tint="-0.24994659260841701"/>
      </left>
      <right/>
      <top style="thin">
        <color theme="0" tint="-0.14996795556505021"/>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58">
    <xf numFmtId="0" fontId="0" fillId="0" borderId="0" xfId="0"/>
    <xf numFmtId="0" fontId="4" fillId="0" borderId="0" xfId="0" applyFont="1" applyAlignment="1">
      <alignment vertical="center"/>
    </xf>
    <xf numFmtId="167" fontId="4" fillId="0" borderId="0" xfId="0" applyNumberFormat="1" applyFont="1" applyAlignment="1">
      <alignment vertical="center"/>
    </xf>
    <xf numFmtId="0" fontId="6" fillId="2" borderId="0" xfId="0" applyFont="1" applyFill="1" applyBorder="1" applyAlignment="1">
      <alignment horizontal="left" vertical="center" indent="1"/>
    </xf>
    <xf numFmtId="166" fontId="6" fillId="2" borderId="0" xfId="2" applyNumberFormat="1" applyFont="1" applyFill="1" applyBorder="1" applyAlignment="1">
      <alignment horizontal="right" vertical="center" indent="2"/>
    </xf>
    <xf numFmtId="38" fontId="6" fillId="2" borderId="0" xfId="0" applyNumberFormat="1" applyFont="1" applyFill="1" applyBorder="1" applyAlignment="1">
      <alignment horizontal="right" vertical="center" indent="2"/>
    </xf>
    <xf numFmtId="0" fontId="6" fillId="2" borderId="0" xfId="0" applyFont="1" applyFill="1" applyBorder="1" applyAlignment="1">
      <alignment vertical="center"/>
    </xf>
    <xf numFmtId="0" fontId="7" fillId="0" borderId="0" xfId="0" applyFont="1" applyAlignment="1">
      <alignment vertical="center"/>
    </xf>
    <xf numFmtId="0" fontId="7" fillId="0" borderId="0" xfId="0" applyFont="1" applyAlignment="1">
      <alignment horizontal="right" vertical="center" indent="2"/>
    </xf>
    <xf numFmtId="0" fontId="8" fillId="0" borderId="0" xfId="0" applyFont="1" applyAlignment="1"/>
    <xf numFmtId="0" fontId="7" fillId="0" borderId="0" xfId="0" applyFont="1" applyAlignment="1">
      <alignment vertical="top"/>
    </xf>
    <xf numFmtId="0" fontId="9" fillId="0" borderId="0" xfId="0" applyFont="1" applyAlignment="1">
      <alignment vertical="top"/>
    </xf>
    <xf numFmtId="0" fontId="7" fillId="0" borderId="0" xfId="0" applyFont="1" applyAlignment="1">
      <alignment horizontal="right" vertical="top"/>
    </xf>
    <xf numFmtId="0" fontId="7" fillId="0" borderId="0" xfId="0" applyFont="1" applyBorder="1" applyAlignment="1">
      <alignment vertical="center"/>
    </xf>
    <xf numFmtId="0" fontId="7" fillId="0" borderId="0" xfId="0" applyFont="1" applyBorder="1" applyAlignment="1">
      <alignment horizontal="right" vertical="center" indent="2"/>
    </xf>
    <xf numFmtId="0" fontId="7" fillId="0" borderId="2" xfId="0" applyFont="1" applyBorder="1" applyAlignment="1">
      <alignment horizontal="left" vertical="center" indent="1"/>
    </xf>
    <xf numFmtId="166" fontId="7" fillId="0" borderId="3" xfId="2" applyNumberFormat="1" applyFont="1" applyBorder="1" applyAlignment="1">
      <alignment horizontal="right" vertical="center" indent="2"/>
    </xf>
    <xf numFmtId="0" fontId="7" fillId="0" borderId="1" xfId="0" applyFont="1" applyBorder="1" applyAlignment="1">
      <alignment vertical="center"/>
    </xf>
    <xf numFmtId="0" fontId="11" fillId="0" borderId="0" xfId="0" applyFont="1" applyBorder="1" applyAlignment="1">
      <alignment horizontal="left" vertical="top" wrapText="1"/>
    </xf>
    <xf numFmtId="0" fontId="12" fillId="0" borderId="0" xfId="0" applyFont="1" applyBorder="1" applyAlignment="1">
      <alignment horizontal="right" vertical="top"/>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Alignment="1">
      <alignment vertical="center"/>
    </xf>
    <xf numFmtId="0" fontId="12" fillId="0" borderId="0" xfId="0" applyFont="1" applyBorder="1" applyAlignment="1">
      <alignment horizontal="left" vertical="top" wrapText="1"/>
    </xf>
    <xf numFmtId="0" fontId="8" fillId="0" borderId="0" xfId="0" applyFont="1" applyBorder="1" applyAlignment="1"/>
    <xf numFmtId="167" fontId="7" fillId="0" borderId="0" xfId="0" applyNumberFormat="1" applyFont="1" applyBorder="1" applyAlignment="1">
      <alignment vertical="center"/>
    </xf>
    <xf numFmtId="167" fontId="7" fillId="0" borderId="0" xfId="0" applyNumberFormat="1" applyFont="1" applyAlignment="1">
      <alignment vertical="top"/>
    </xf>
    <xf numFmtId="167" fontId="7" fillId="0" borderId="0" xfId="0" applyNumberFormat="1" applyFont="1" applyAlignment="1">
      <alignment vertical="center"/>
    </xf>
    <xf numFmtId="0" fontId="7" fillId="3" borderId="0" xfId="0" applyFont="1" applyFill="1" applyBorder="1" applyAlignment="1">
      <alignment horizontal="left" vertical="center" indent="1"/>
    </xf>
    <xf numFmtId="166" fontId="7" fillId="3" borderId="0" xfId="2" applyNumberFormat="1" applyFont="1" applyFill="1" applyBorder="1" applyAlignment="1">
      <alignment horizontal="right" vertical="center" indent="2"/>
    </xf>
    <xf numFmtId="38" fontId="7" fillId="3" borderId="0" xfId="0" applyNumberFormat="1" applyFont="1" applyFill="1" applyBorder="1" applyAlignment="1">
      <alignment horizontal="right" vertical="center" indent="2"/>
    </xf>
    <xf numFmtId="0" fontId="7" fillId="3" borderId="0" xfId="0" applyFont="1" applyFill="1" applyBorder="1" applyAlignment="1">
      <alignment vertical="center"/>
    </xf>
    <xf numFmtId="0" fontId="7" fillId="0" borderId="0" xfId="0" applyFont="1" applyBorder="1" applyAlignment="1">
      <alignment horizontal="left" vertical="center" indent="1"/>
    </xf>
    <xf numFmtId="166" fontId="7" fillId="0" borderId="0" xfId="2" applyNumberFormat="1" applyFont="1" applyBorder="1" applyAlignment="1">
      <alignment horizontal="right" vertical="center" indent="2"/>
    </xf>
    <xf numFmtId="38" fontId="7" fillId="0" borderId="0" xfId="0" applyNumberFormat="1" applyFont="1" applyBorder="1" applyAlignment="1">
      <alignment horizontal="right" vertical="center" indent="2"/>
    </xf>
    <xf numFmtId="167" fontId="12" fillId="0" borderId="0" xfId="0" applyNumberFormat="1" applyFont="1" applyAlignment="1">
      <alignment vertical="center"/>
    </xf>
    <xf numFmtId="165" fontId="15" fillId="0" borderId="0" xfId="1" applyNumberFormat="1" applyFont="1"/>
    <xf numFmtId="165" fontId="7" fillId="0" borderId="0" xfId="1" applyNumberFormat="1" applyFont="1" applyAlignment="1">
      <alignment horizontal="left"/>
    </xf>
    <xf numFmtId="165" fontId="7" fillId="0" borderId="0" xfId="1" applyNumberFormat="1" applyFont="1"/>
    <xf numFmtId="167" fontId="7" fillId="0" borderId="0" xfId="1" applyNumberFormat="1" applyFont="1"/>
    <xf numFmtId="0" fontId="16" fillId="2" borderId="0" xfId="0" applyFont="1" applyFill="1" applyBorder="1" applyAlignment="1">
      <alignment horizontal="right" vertical="center" indent="2"/>
    </xf>
    <xf numFmtId="0" fontId="7" fillId="3" borderId="5" xfId="0" applyFont="1" applyFill="1" applyBorder="1" applyAlignment="1">
      <alignment horizontal="left" vertical="center" indent="1"/>
    </xf>
    <xf numFmtId="166" fontId="7" fillId="3" borderId="6" xfId="2" applyNumberFormat="1" applyFont="1" applyFill="1" applyBorder="1" applyAlignment="1">
      <alignment horizontal="right" vertical="center" indent="2"/>
    </xf>
    <xf numFmtId="38" fontId="7" fillId="3" borderId="7" xfId="0" applyNumberFormat="1" applyFont="1" applyFill="1" applyBorder="1" applyAlignment="1">
      <alignment horizontal="right" vertical="center" indent="2"/>
    </xf>
    <xf numFmtId="38" fontId="7" fillId="3" borderId="5" xfId="0" applyNumberFormat="1" applyFont="1" applyFill="1" applyBorder="1" applyAlignment="1">
      <alignment horizontal="right" vertical="center" indent="2"/>
    </xf>
    <xf numFmtId="38" fontId="7" fillId="0" borderId="4" xfId="0" applyNumberFormat="1" applyFont="1" applyBorder="1" applyAlignment="1">
      <alignment horizontal="right" vertical="center" indent="2"/>
    </xf>
    <xf numFmtId="38" fontId="7" fillId="0" borderId="2" xfId="0" applyNumberFormat="1" applyFont="1" applyBorder="1" applyAlignment="1">
      <alignment horizontal="right" vertical="center" indent="2"/>
    </xf>
    <xf numFmtId="0" fontId="7" fillId="0" borderId="9" xfId="0" applyFont="1" applyBorder="1" applyAlignment="1">
      <alignment horizontal="left" vertical="center" indent="1"/>
    </xf>
    <xf numFmtId="166" fontId="7" fillId="0" borderId="10" xfId="2" applyNumberFormat="1" applyFont="1" applyBorder="1" applyAlignment="1">
      <alignment horizontal="right" vertical="center" indent="2"/>
    </xf>
    <xf numFmtId="38" fontId="7" fillId="0" borderId="11" xfId="0" applyNumberFormat="1" applyFont="1" applyBorder="1" applyAlignment="1">
      <alignment horizontal="right" vertical="center" indent="2"/>
    </xf>
    <xf numFmtId="38" fontId="7" fillId="0" borderId="9" xfId="0" applyNumberFormat="1" applyFont="1" applyBorder="1" applyAlignment="1">
      <alignment horizontal="right" vertical="center" indent="2"/>
    </xf>
    <xf numFmtId="0" fontId="7" fillId="0" borderId="12" xfId="0" applyFont="1" applyBorder="1" applyAlignment="1">
      <alignment vertical="center"/>
    </xf>
    <xf numFmtId="0" fontId="7" fillId="0" borderId="12" xfId="0" applyFont="1" applyBorder="1" applyAlignment="1">
      <alignment horizontal="right" vertical="center" indent="2"/>
    </xf>
    <xf numFmtId="0" fontId="11" fillId="0" borderId="0" xfId="0" applyFont="1" applyBorder="1" applyAlignment="1">
      <alignment horizontal="left" vertical="center" wrapText="1"/>
    </xf>
    <xf numFmtId="0" fontId="7" fillId="3" borderId="8" xfId="0" applyFont="1" applyFill="1" applyBorder="1" applyAlignment="1">
      <alignment horizontal="left" vertical="center" indent="1"/>
    </xf>
    <xf numFmtId="166" fontId="7" fillId="3" borderId="8" xfId="2" applyNumberFormat="1" applyFont="1" applyFill="1" applyBorder="1" applyAlignment="1">
      <alignment horizontal="right" vertical="center" indent="2"/>
    </xf>
    <xf numFmtId="38" fontId="7" fillId="3" borderId="8" xfId="0" applyNumberFormat="1" applyFont="1" applyFill="1" applyBorder="1" applyAlignment="1">
      <alignment horizontal="right" vertical="center" indent="2"/>
    </xf>
    <xf numFmtId="0" fontId="7" fillId="3" borderId="8" xfId="0" applyFont="1" applyFill="1" applyBorder="1" applyAlignment="1">
      <alignment vertical="center"/>
    </xf>
  </cellXfs>
  <cellStyles count="4">
    <cellStyle name="Comma" xfId="1" builtinId="3"/>
    <cellStyle name="Normal" xfId="0" builtinId="0"/>
    <cellStyle name="Normal 5" xfId="3" xr:uid="{6142113A-37A0-FD4C-911F-00F896786301}"/>
    <cellStyle name="Percent" xfId="2" builtinId="5"/>
  </cellStyles>
  <dxfs count="0"/>
  <tableStyles count="0" defaultTableStyle="TableStyleMedium2" defaultPivotStyle="PivotStyleLight16"/>
  <colors>
    <mruColors>
      <color rgb="FF6950D8"/>
      <color rgb="FFED1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leu vert">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4BA31-1FED-5848-833C-9E67AAD07AF1}">
  <sheetPr>
    <pageSetUpPr fitToPage="1"/>
  </sheetPr>
  <dimension ref="A1:E43"/>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H16" sqref="H16"/>
    </sheetView>
  </sheetViews>
  <sheetFormatPr baseColWidth="10" defaultRowHeight="15"/>
  <cols>
    <col min="1" max="1" width="10.83203125" style="7"/>
    <col min="2" max="2" width="20.33203125" style="7" customWidth="1"/>
    <col min="3" max="3" width="20.33203125" style="8" customWidth="1"/>
    <col min="4" max="5" width="28.33203125" style="8" customWidth="1"/>
    <col min="6" max="16384" width="10.83203125" style="7"/>
  </cols>
  <sheetData>
    <row r="1" spans="2:5" ht="21" customHeight="1">
      <c r="B1" s="9" t="s">
        <v>112</v>
      </c>
    </row>
    <row r="2" spans="2:5" s="10" customFormat="1" ht="12" customHeight="1">
      <c r="B2" s="11" t="s">
        <v>111</v>
      </c>
      <c r="C2" s="12"/>
      <c r="D2" s="12"/>
      <c r="E2" s="12"/>
    </row>
    <row r="3" spans="2:5" ht="27" customHeight="1">
      <c r="B3" s="11" t="s">
        <v>123</v>
      </c>
    </row>
    <row r="4" spans="2:5" s="13" customFormat="1">
      <c r="C4" s="14"/>
      <c r="D4" s="14"/>
      <c r="E4" s="14"/>
    </row>
    <row r="5" spans="2:5" s="13" customFormat="1" ht="27" customHeight="1">
      <c r="B5" s="40" t="s">
        <v>31</v>
      </c>
      <c r="C5" s="40" t="s">
        <v>133</v>
      </c>
      <c r="D5" s="40" t="s">
        <v>131</v>
      </c>
      <c r="E5" s="40" t="s">
        <v>132</v>
      </c>
    </row>
    <row r="6" spans="2:5" ht="21" customHeight="1">
      <c r="B6" s="41" t="s">
        <v>22</v>
      </c>
      <c r="C6" s="42">
        <f t="shared" ref="C6:C33" si="0">+D6/E6</f>
        <v>0.21076106097047342</v>
      </c>
      <c r="D6" s="43">
        <v>1124354393</v>
      </c>
      <c r="E6" s="44">
        <v>5334734926</v>
      </c>
    </row>
    <row r="7" spans="2:5" ht="21" customHeight="1">
      <c r="B7" s="15" t="s">
        <v>29</v>
      </c>
      <c r="C7" s="16">
        <f t="shared" si="0"/>
        <v>0.20144119402358945</v>
      </c>
      <c r="D7" s="45">
        <v>1162298232.03</v>
      </c>
      <c r="E7" s="46">
        <v>5769913337.0600004</v>
      </c>
    </row>
    <row r="8" spans="2:5" ht="21" customHeight="1">
      <c r="B8" s="41" t="s">
        <v>8</v>
      </c>
      <c r="C8" s="42">
        <f t="shared" si="0"/>
        <v>0.19981990585785805</v>
      </c>
      <c r="D8" s="43">
        <v>1471157501</v>
      </c>
      <c r="E8" s="44">
        <v>7362417146</v>
      </c>
    </row>
    <row r="9" spans="2:5" ht="21" customHeight="1">
      <c r="B9" s="15" t="s">
        <v>28</v>
      </c>
      <c r="C9" s="16">
        <f t="shared" si="0"/>
        <v>0.19008733723390026</v>
      </c>
      <c r="D9" s="45">
        <v>3351887053</v>
      </c>
      <c r="E9" s="46">
        <v>17633405264</v>
      </c>
    </row>
    <row r="10" spans="2:5" ht="21" customHeight="1">
      <c r="B10" s="41" t="s">
        <v>16</v>
      </c>
      <c r="C10" s="42">
        <f t="shared" si="0"/>
        <v>0.18906929870346703</v>
      </c>
      <c r="D10" s="43">
        <v>903544603</v>
      </c>
      <c r="E10" s="44">
        <v>4778907042</v>
      </c>
    </row>
    <row r="11" spans="2:5" ht="21" customHeight="1">
      <c r="B11" s="15" t="s">
        <v>55</v>
      </c>
      <c r="C11" s="16">
        <f t="shared" si="0"/>
        <v>0.18561843976521114</v>
      </c>
      <c r="D11" s="45">
        <v>1070678606</v>
      </c>
      <c r="E11" s="46">
        <v>5768169409</v>
      </c>
    </row>
    <row r="12" spans="2:5" ht="21" customHeight="1">
      <c r="B12" s="41" t="s">
        <v>27</v>
      </c>
      <c r="C12" s="42">
        <f t="shared" si="0"/>
        <v>0.18248485822771629</v>
      </c>
      <c r="D12" s="43">
        <v>719475240</v>
      </c>
      <c r="E12" s="44">
        <v>3942657199</v>
      </c>
    </row>
    <row r="13" spans="2:5" ht="21" customHeight="1">
      <c r="B13" s="15" t="s">
        <v>4</v>
      </c>
      <c r="C13" s="16">
        <f t="shared" si="0"/>
        <v>0.16986226686951661</v>
      </c>
      <c r="D13" s="45">
        <v>816673260</v>
      </c>
      <c r="E13" s="46">
        <v>4807855653</v>
      </c>
    </row>
    <row r="14" spans="2:5" ht="21" customHeight="1">
      <c r="B14" s="41" t="s">
        <v>9</v>
      </c>
      <c r="C14" s="42">
        <f t="shared" si="0"/>
        <v>0.1521534555542037</v>
      </c>
      <c r="D14" s="43">
        <v>583321968</v>
      </c>
      <c r="E14" s="44">
        <v>3833774040</v>
      </c>
    </row>
    <row r="15" spans="2:5" ht="21" customHeight="1">
      <c r="B15" s="15" t="s">
        <v>13</v>
      </c>
      <c r="C15" s="16">
        <f t="shared" si="0"/>
        <v>0.15064607771056604</v>
      </c>
      <c r="D15" s="45">
        <v>2490703177</v>
      </c>
      <c r="E15" s="46">
        <v>16533475115</v>
      </c>
    </row>
    <row r="16" spans="2:5" ht="21" customHeight="1">
      <c r="B16" s="41" t="s">
        <v>7</v>
      </c>
      <c r="C16" s="42">
        <f t="shared" si="0"/>
        <v>0.10497360151595195</v>
      </c>
      <c r="D16" s="43">
        <v>1728923658</v>
      </c>
      <c r="E16" s="44">
        <v>16470080411</v>
      </c>
    </row>
    <row r="17" spans="2:5" ht="21" customHeight="1">
      <c r="B17" s="15" t="s">
        <v>0</v>
      </c>
      <c r="C17" s="16">
        <f t="shared" si="0"/>
        <v>0.14890634833075075</v>
      </c>
      <c r="D17" s="45">
        <v>564735167</v>
      </c>
      <c r="E17" s="46">
        <v>3792552656.96</v>
      </c>
    </row>
    <row r="18" spans="2:5" ht="21" customHeight="1">
      <c r="B18" s="41" t="s">
        <v>14</v>
      </c>
      <c r="C18" s="42">
        <f t="shared" si="0"/>
        <v>0.13656216483832681</v>
      </c>
      <c r="D18" s="43">
        <v>8541401700</v>
      </c>
      <c r="E18" s="44">
        <v>62545886777</v>
      </c>
    </row>
    <row r="19" spans="2:5" ht="21" customHeight="1">
      <c r="B19" s="15" t="s">
        <v>21</v>
      </c>
      <c r="C19" s="16">
        <f t="shared" si="0"/>
        <v>0.13620139339075435</v>
      </c>
      <c r="D19" s="45">
        <v>704256000</v>
      </c>
      <c r="E19" s="46">
        <v>5170696000</v>
      </c>
    </row>
    <row r="20" spans="2:5" ht="21" customHeight="1">
      <c r="B20" s="41" t="s">
        <v>25</v>
      </c>
      <c r="C20" s="42">
        <f t="shared" si="0"/>
        <v>0.12849156833226538</v>
      </c>
      <c r="D20" s="43">
        <v>1231427995</v>
      </c>
      <c r="E20" s="44">
        <v>9583726084</v>
      </c>
    </row>
    <row r="21" spans="2:5" ht="21" customHeight="1">
      <c r="B21" s="15" t="s">
        <v>20</v>
      </c>
      <c r="C21" s="16">
        <f t="shared" si="0"/>
        <v>0.12787909810498641</v>
      </c>
      <c r="D21" s="45">
        <v>2015044300</v>
      </c>
      <c r="E21" s="46">
        <v>15757417200</v>
      </c>
    </row>
    <row r="22" spans="2:5" ht="21" customHeight="1">
      <c r="B22" s="41" t="s">
        <v>12</v>
      </c>
      <c r="C22" s="42">
        <f t="shared" si="0"/>
        <v>0.12176059394653677</v>
      </c>
      <c r="D22" s="43">
        <v>738489059</v>
      </c>
      <c r="E22" s="44">
        <v>6065090807</v>
      </c>
    </row>
    <row r="23" spans="2:5" ht="21" customHeight="1">
      <c r="B23" s="15" t="s">
        <v>1</v>
      </c>
      <c r="C23" s="16">
        <f t="shared" si="0"/>
        <v>0.11776718635984518</v>
      </c>
      <c r="D23" s="45">
        <v>594549443</v>
      </c>
      <c r="E23" s="46">
        <v>5048515307</v>
      </c>
    </row>
    <row r="24" spans="2:5" ht="21" customHeight="1">
      <c r="B24" s="41" t="s">
        <v>10</v>
      </c>
      <c r="C24" s="42">
        <f t="shared" si="0"/>
        <v>0.10798134514713327</v>
      </c>
      <c r="D24" s="43">
        <v>2263386388.5700002</v>
      </c>
      <c r="E24" s="44">
        <v>20960901954.739998</v>
      </c>
    </row>
    <row r="25" spans="2:5" ht="21" customHeight="1">
      <c r="B25" s="15" t="s">
        <v>17</v>
      </c>
      <c r="C25" s="16">
        <f t="shared" si="0"/>
        <v>0.10545711123742826</v>
      </c>
      <c r="D25" s="45">
        <v>360656475</v>
      </c>
      <c r="E25" s="46">
        <v>3419935088</v>
      </c>
    </row>
    <row r="26" spans="2:5" ht="21" customHeight="1">
      <c r="B26" s="41" t="s">
        <v>30</v>
      </c>
      <c r="C26" s="42">
        <f t="shared" si="0"/>
        <v>9.8692301801451651E-2</v>
      </c>
      <c r="D26" s="43">
        <v>594686457</v>
      </c>
      <c r="E26" s="44">
        <v>6025662044</v>
      </c>
    </row>
    <row r="27" spans="2:5" ht="21" customHeight="1">
      <c r="B27" s="15" t="s">
        <v>6</v>
      </c>
      <c r="C27" s="16">
        <f t="shared" si="0"/>
        <v>9.8594215081577827E-2</v>
      </c>
      <c r="D27" s="45">
        <v>156283705</v>
      </c>
      <c r="E27" s="46">
        <v>1585120434</v>
      </c>
    </row>
    <row r="28" spans="2:5" ht="21" customHeight="1">
      <c r="B28" s="41" t="s">
        <v>24</v>
      </c>
      <c r="C28" s="42">
        <f t="shared" si="0"/>
        <v>9.8072962687680953E-2</v>
      </c>
      <c r="D28" s="43">
        <v>785438696</v>
      </c>
      <c r="E28" s="44">
        <v>8008717943</v>
      </c>
    </row>
    <row r="29" spans="2:5" ht="21" customHeight="1">
      <c r="B29" s="15" t="s">
        <v>5</v>
      </c>
      <c r="C29" s="16">
        <f t="shared" si="0"/>
        <v>9.2319427890532296E-2</v>
      </c>
      <c r="D29" s="45">
        <v>209875924</v>
      </c>
      <c r="E29" s="46">
        <v>2273366817.75</v>
      </c>
    </row>
    <row r="30" spans="2:5" ht="21" customHeight="1">
      <c r="B30" s="41" t="s">
        <v>26</v>
      </c>
      <c r="C30" s="42">
        <f t="shared" si="0"/>
        <v>7.9706891560498427E-2</v>
      </c>
      <c r="D30" s="43">
        <v>941147090</v>
      </c>
      <c r="E30" s="44">
        <v>11807599965</v>
      </c>
    </row>
    <row r="31" spans="2:5" ht="21" customHeight="1">
      <c r="B31" s="15" t="s">
        <v>23</v>
      </c>
      <c r="C31" s="16">
        <f t="shared" si="0"/>
        <v>7.4355039794757563E-2</v>
      </c>
      <c r="D31" s="45">
        <v>636650793.20000005</v>
      </c>
      <c r="E31" s="46">
        <v>8562308553.0900002</v>
      </c>
    </row>
    <row r="32" spans="2:5" ht="21" customHeight="1">
      <c r="B32" s="41" t="s">
        <v>3</v>
      </c>
      <c r="C32" s="42">
        <f t="shared" si="0"/>
        <v>5.7447036801943761E-2</v>
      </c>
      <c r="D32" s="43">
        <v>200492536.50999999</v>
      </c>
      <c r="E32" s="44">
        <v>3490041395.8899999</v>
      </c>
    </row>
    <row r="33" spans="1:5" ht="21" customHeight="1">
      <c r="B33" s="15" t="s">
        <v>11</v>
      </c>
      <c r="C33" s="16">
        <f t="shared" si="0"/>
        <v>2.2636244999621046E-5</v>
      </c>
      <c r="D33" s="45">
        <v>32650.19</v>
      </c>
      <c r="E33" s="46">
        <v>1442385431</v>
      </c>
    </row>
    <row r="34" spans="1:5" ht="21" customHeight="1">
      <c r="B34" s="41" t="s">
        <v>125</v>
      </c>
      <c r="C34" s="42">
        <v>0</v>
      </c>
      <c r="D34" s="43">
        <v>0</v>
      </c>
      <c r="E34" s="44">
        <v>0</v>
      </c>
    </row>
    <row r="35" spans="1:5" ht="21" customHeight="1">
      <c r="B35" s="15" t="s">
        <v>126</v>
      </c>
      <c r="C35" s="16">
        <v>0</v>
      </c>
      <c r="D35" s="45">
        <v>0</v>
      </c>
      <c r="E35" s="46">
        <v>0</v>
      </c>
    </row>
    <row r="36" spans="1:5" ht="21" customHeight="1">
      <c r="B36" s="41" t="s">
        <v>127</v>
      </c>
      <c r="C36" s="42">
        <v>0</v>
      </c>
      <c r="D36" s="43">
        <v>0</v>
      </c>
      <c r="E36" s="44">
        <v>0</v>
      </c>
    </row>
    <row r="37" spans="1:5" ht="21" customHeight="1">
      <c r="B37" s="47" t="s">
        <v>128</v>
      </c>
      <c r="C37" s="48">
        <v>0</v>
      </c>
      <c r="D37" s="49">
        <v>0</v>
      </c>
      <c r="E37" s="50">
        <v>0</v>
      </c>
    </row>
    <row r="38" spans="1:5" s="13" customFormat="1">
      <c r="B38" s="51"/>
      <c r="C38" s="52"/>
      <c r="D38" s="52"/>
      <c r="E38" s="52"/>
    </row>
    <row r="39" spans="1:5" ht="51" customHeight="1">
      <c r="A39" s="17"/>
      <c r="B39" s="18" t="s">
        <v>134</v>
      </c>
      <c r="C39" s="18"/>
      <c r="D39" s="18"/>
      <c r="E39" s="18"/>
    </row>
    <row r="40" spans="1:5" s="22" customFormat="1" ht="157" customHeight="1">
      <c r="A40" s="19" t="s">
        <v>114</v>
      </c>
      <c r="B40" s="20" t="s">
        <v>129</v>
      </c>
      <c r="C40" s="21"/>
      <c r="D40" s="21"/>
      <c r="E40" s="21"/>
    </row>
    <row r="41" spans="1:5" ht="53" customHeight="1">
      <c r="A41" s="19" t="s">
        <v>113</v>
      </c>
      <c r="B41" s="23" t="s">
        <v>130</v>
      </c>
      <c r="C41" s="23"/>
      <c r="D41" s="23"/>
      <c r="E41" s="23"/>
    </row>
    <row r="42" spans="1:5" s="10" customFormat="1" ht="19" customHeight="1">
      <c r="A42" s="19" t="s">
        <v>115</v>
      </c>
      <c r="B42" s="23" t="s">
        <v>118</v>
      </c>
      <c r="C42" s="23"/>
      <c r="D42" s="23"/>
      <c r="E42" s="23"/>
    </row>
    <row r="43" spans="1:5" s="10" customFormat="1" ht="19" customHeight="1">
      <c r="A43" s="19" t="s">
        <v>116</v>
      </c>
      <c r="B43" s="23" t="s">
        <v>117</v>
      </c>
      <c r="C43" s="23"/>
      <c r="D43" s="23"/>
      <c r="E43" s="23"/>
    </row>
  </sheetData>
  <sortState xmlns:xlrd2="http://schemas.microsoft.com/office/spreadsheetml/2017/richdata2" ref="B6:E37">
    <sortCondition descending="1" ref="C6:C37"/>
    <sortCondition ref="B6:B37"/>
  </sortState>
  <mergeCells count="5">
    <mergeCell ref="B40:E40"/>
    <mergeCell ref="B41:E41"/>
    <mergeCell ref="B42:E42"/>
    <mergeCell ref="B43:E43"/>
    <mergeCell ref="B39:E39"/>
  </mergeCells>
  <phoneticPr fontId="3" type="noConversion"/>
  <pageMargins left="0.7" right="0.7" top="0.75" bottom="0.75" header="0.3" footer="0.3"/>
  <pageSetup scale="64"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3A2D3-2851-B646-AB16-B89E0118B277}">
  <sheetPr>
    <pageSetUpPr fitToPage="1"/>
  </sheetPr>
  <dimension ref="A1:J85"/>
  <sheetViews>
    <sheetView showGridLines="0" zoomScale="85" zoomScaleNormal="85" workbookViewId="0">
      <pane xSplit="2" ySplit="4" topLeftCell="C5" activePane="bottomRight" state="frozen"/>
      <selection pane="topRight" activeCell="C1" sqref="C1"/>
      <selection pane="bottomLeft" activeCell="A5" sqref="A5"/>
      <selection pane="bottomRight" activeCell="B83" sqref="B83:G83"/>
    </sheetView>
  </sheetViews>
  <sheetFormatPr baseColWidth="10" defaultRowHeight="15"/>
  <cols>
    <col min="1" max="1" width="10.83203125" style="36"/>
    <col min="2" max="2" width="21.83203125" style="37" customWidth="1"/>
    <col min="3" max="3" width="106.33203125" style="37" customWidth="1"/>
    <col min="4" max="4" width="18.1640625" style="38" customWidth="1"/>
    <col min="5" max="5" width="24.6640625" style="37" customWidth="1"/>
    <col min="6" max="6" width="24.6640625" style="38" customWidth="1"/>
    <col min="7" max="7" width="44.33203125" style="38" bestFit="1" customWidth="1"/>
    <col min="8" max="8" width="10.83203125" style="38"/>
    <col min="9" max="10" width="16" style="39" bestFit="1" customWidth="1"/>
    <col min="11" max="16384" width="10.83203125" style="38"/>
  </cols>
  <sheetData>
    <row r="1" spans="2:10" s="13" customFormat="1" ht="32" customHeight="1">
      <c r="B1" s="24" t="s">
        <v>119</v>
      </c>
      <c r="D1" s="14"/>
      <c r="E1" s="14"/>
      <c r="F1" s="14"/>
      <c r="I1" s="25"/>
      <c r="J1" s="25"/>
    </row>
    <row r="2" spans="2:10" s="10" customFormat="1" ht="12" customHeight="1">
      <c r="B2" s="11" t="s">
        <v>111</v>
      </c>
      <c r="D2" s="12"/>
      <c r="E2" s="12"/>
      <c r="F2" s="12"/>
      <c r="I2" s="26"/>
      <c r="J2" s="26"/>
    </row>
    <row r="3" spans="2:10" s="7" customFormat="1" ht="27" customHeight="1">
      <c r="B3" s="11" t="s">
        <v>123</v>
      </c>
      <c r="D3" s="8"/>
      <c r="E3" s="8"/>
      <c r="F3" s="8"/>
      <c r="I3" s="27"/>
      <c r="J3" s="27"/>
    </row>
    <row r="4" spans="2:10" s="1" customFormat="1" ht="37" customHeight="1">
      <c r="B4" s="3" t="s">
        <v>31</v>
      </c>
      <c r="C4" s="3" t="s">
        <v>120</v>
      </c>
      <c r="D4" s="4" t="s">
        <v>133</v>
      </c>
      <c r="E4" s="5" t="s">
        <v>124</v>
      </c>
      <c r="F4" s="5" t="s">
        <v>121</v>
      </c>
      <c r="G4" s="6" t="s">
        <v>33</v>
      </c>
      <c r="I4" s="2"/>
      <c r="J4" s="2"/>
    </row>
    <row r="5" spans="2:10" s="7" customFormat="1" ht="21" customHeight="1">
      <c r="B5" s="28" t="s">
        <v>0</v>
      </c>
      <c r="C5" s="28" t="s">
        <v>34</v>
      </c>
      <c r="D5" s="29">
        <f>IFERROR(E5/F5,"-")</f>
        <v>0.16006823434737341</v>
      </c>
      <c r="E5" s="30">
        <v>563905081</v>
      </c>
      <c r="F5" s="30">
        <v>3522904362</v>
      </c>
      <c r="G5" s="31"/>
      <c r="I5" s="27"/>
      <c r="J5" s="27"/>
    </row>
    <row r="6" spans="2:10" s="7" customFormat="1" ht="21" customHeight="1">
      <c r="B6" s="32" t="s">
        <v>0</v>
      </c>
      <c r="C6" s="32" t="s">
        <v>36</v>
      </c>
      <c r="D6" s="33">
        <f t="shared" ref="D6:D37" si="0">IFERROR(E6/F6,"-")</f>
        <v>0</v>
      </c>
      <c r="E6" s="34">
        <v>0</v>
      </c>
      <c r="F6" s="34">
        <v>6820906</v>
      </c>
      <c r="G6" s="13"/>
      <c r="I6" s="27"/>
      <c r="J6" s="27"/>
    </row>
    <row r="7" spans="2:10" s="7" customFormat="1" ht="21" customHeight="1">
      <c r="B7" s="28" t="s">
        <v>0</v>
      </c>
      <c r="C7" s="28" t="s">
        <v>35</v>
      </c>
      <c r="D7" s="29">
        <f t="shared" si="0"/>
        <v>3.158293369974207E-3</v>
      </c>
      <c r="E7" s="30">
        <v>830086</v>
      </c>
      <c r="F7" s="30">
        <v>262827388.95999998</v>
      </c>
      <c r="G7" s="31"/>
      <c r="I7" s="27"/>
      <c r="J7" s="27"/>
    </row>
    <row r="8" spans="2:10" s="7" customFormat="1" ht="21" customHeight="1">
      <c r="B8" s="32" t="s">
        <v>1</v>
      </c>
      <c r="C8" s="32" t="s">
        <v>38</v>
      </c>
      <c r="D8" s="33">
        <f t="shared" si="0"/>
        <v>0.11825302672244839</v>
      </c>
      <c r="E8" s="34">
        <v>594436985</v>
      </c>
      <c r="F8" s="34">
        <v>5026822581</v>
      </c>
      <c r="G8" s="13"/>
      <c r="I8" s="27"/>
      <c r="J8" s="27"/>
    </row>
    <row r="9" spans="2:10" s="7" customFormat="1" ht="21" customHeight="1">
      <c r="B9" s="28" t="s">
        <v>1</v>
      </c>
      <c r="C9" s="28" t="s">
        <v>37</v>
      </c>
      <c r="D9" s="29">
        <f t="shared" si="0"/>
        <v>5.1841340733294657E-3</v>
      </c>
      <c r="E9" s="30">
        <v>112458</v>
      </c>
      <c r="F9" s="30">
        <v>21692726</v>
      </c>
      <c r="G9" s="31"/>
      <c r="I9" s="27"/>
      <c r="J9" s="27"/>
    </row>
    <row r="10" spans="2:10" s="7" customFormat="1" ht="21" customHeight="1">
      <c r="B10" s="32" t="s">
        <v>2</v>
      </c>
      <c r="C10" s="32" t="s">
        <v>47</v>
      </c>
      <c r="D10" s="33" t="str">
        <f t="shared" si="0"/>
        <v>-</v>
      </c>
      <c r="E10" s="34">
        <v>0</v>
      </c>
      <c r="F10" s="34">
        <v>0</v>
      </c>
      <c r="G10" s="13" t="s">
        <v>32</v>
      </c>
      <c r="I10" s="27"/>
      <c r="J10" s="27"/>
    </row>
    <row r="11" spans="2:10" s="7" customFormat="1" ht="21" customHeight="1">
      <c r="B11" s="28" t="s">
        <v>3</v>
      </c>
      <c r="C11" s="28" t="s">
        <v>42</v>
      </c>
      <c r="D11" s="29">
        <f t="shared" si="0"/>
        <v>5.5171287173770074E-2</v>
      </c>
      <c r="E11" s="30">
        <v>138509615</v>
      </c>
      <c r="F11" s="30">
        <v>2510538037</v>
      </c>
      <c r="G11" s="31"/>
      <c r="I11" s="27"/>
      <c r="J11" s="27"/>
    </row>
    <row r="12" spans="2:10" s="7" customFormat="1" ht="21" customHeight="1">
      <c r="B12" s="32" t="s">
        <v>3</v>
      </c>
      <c r="C12" s="32" t="s">
        <v>39</v>
      </c>
      <c r="D12" s="33">
        <f t="shared" si="0"/>
        <v>2.2573327941929688E-2</v>
      </c>
      <c r="E12" s="34">
        <v>657555.51</v>
      </c>
      <c r="F12" s="34">
        <v>29129754.890000001</v>
      </c>
      <c r="G12" s="13"/>
      <c r="I12" s="27"/>
      <c r="J12" s="27"/>
    </row>
    <row r="13" spans="2:10" s="7" customFormat="1" ht="21" customHeight="1">
      <c r="B13" s="28" t="s">
        <v>3</v>
      </c>
      <c r="C13" s="28" t="s">
        <v>41</v>
      </c>
      <c r="D13" s="29">
        <f t="shared" si="0"/>
        <v>3.7308953767718513E-2</v>
      </c>
      <c r="E13" s="30">
        <v>4760691</v>
      </c>
      <c r="F13" s="30">
        <v>127601836</v>
      </c>
      <c r="G13" s="31"/>
      <c r="I13" s="27"/>
      <c r="J13" s="27"/>
    </row>
    <row r="14" spans="2:10" s="7" customFormat="1" ht="21" customHeight="1">
      <c r="B14" s="32" t="s">
        <v>3</v>
      </c>
      <c r="C14" s="32" t="s">
        <v>40</v>
      </c>
      <c r="D14" s="33">
        <f t="shared" si="0"/>
        <v>0.25632206461967</v>
      </c>
      <c r="E14" s="34">
        <v>20136696</v>
      </c>
      <c r="F14" s="34">
        <v>78560135</v>
      </c>
      <c r="G14" s="13"/>
      <c r="I14" s="27"/>
      <c r="J14" s="27"/>
    </row>
    <row r="15" spans="2:10" s="7" customFormat="1" ht="21" customHeight="1">
      <c r="B15" s="28" t="s">
        <v>3</v>
      </c>
      <c r="C15" s="28" t="s">
        <v>43</v>
      </c>
      <c r="D15" s="29">
        <f t="shared" si="0"/>
        <v>0.24722128317848474</v>
      </c>
      <c r="E15" s="30">
        <v>36203170</v>
      </c>
      <c r="F15" s="30">
        <v>146440345</v>
      </c>
      <c r="G15" s="31"/>
      <c r="I15" s="27"/>
      <c r="J15" s="27"/>
    </row>
    <row r="16" spans="2:10" s="7" customFormat="1" ht="21" customHeight="1">
      <c r="B16" s="32" t="s">
        <v>3</v>
      </c>
      <c r="C16" s="32" t="s">
        <v>44</v>
      </c>
      <c r="D16" s="33">
        <f t="shared" si="0"/>
        <v>3.760786182156009E-4</v>
      </c>
      <c r="E16" s="34">
        <v>224809</v>
      </c>
      <c r="F16" s="34">
        <v>597771288</v>
      </c>
      <c r="G16" s="13"/>
      <c r="I16" s="27"/>
      <c r="J16" s="27"/>
    </row>
    <row r="17" spans="2:10" s="7" customFormat="1" ht="21" customHeight="1">
      <c r="B17" s="28" t="s">
        <v>4</v>
      </c>
      <c r="C17" s="28" t="s">
        <v>45</v>
      </c>
      <c r="D17" s="29">
        <f t="shared" si="0"/>
        <v>0.18807052509900138</v>
      </c>
      <c r="E17" s="30">
        <v>795899350</v>
      </c>
      <c r="F17" s="30">
        <v>4231919646</v>
      </c>
      <c r="G17" s="31"/>
      <c r="I17" s="27"/>
      <c r="J17" s="27"/>
    </row>
    <row r="18" spans="2:10" s="7" customFormat="1" ht="21" customHeight="1">
      <c r="B18" s="32" t="s">
        <v>4</v>
      </c>
      <c r="C18" s="32" t="s">
        <v>46</v>
      </c>
      <c r="D18" s="33" t="str">
        <f t="shared" si="0"/>
        <v>-</v>
      </c>
      <c r="E18" s="34">
        <v>0</v>
      </c>
      <c r="F18" s="34">
        <v>0</v>
      </c>
      <c r="G18" s="13" t="s">
        <v>88</v>
      </c>
      <c r="I18" s="27"/>
      <c r="J18" s="27"/>
    </row>
    <row r="19" spans="2:10" s="7" customFormat="1" ht="21" customHeight="1">
      <c r="B19" s="28" t="s">
        <v>4</v>
      </c>
      <c r="C19" s="28" t="s">
        <v>48</v>
      </c>
      <c r="D19" s="29">
        <f t="shared" si="0"/>
        <v>3.6069823292017231E-2</v>
      </c>
      <c r="E19" s="30">
        <v>20773910</v>
      </c>
      <c r="F19" s="30">
        <v>575936007</v>
      </c>
      <c r="G19" s="31"/>
      <c r="I19" s="27"/>
      <c r="J19" s="27"/>
    </row>
    <row r="20" spans="2:10" s="7" customFormat="1" ht="21" customHeight="1">
      <c r="B20" s="32" t="s">
        <v>5</v>
      </c>
      <c r="C20" s="32" t="s">
        <v>49</v>
      </c>
      <c r="D20" s="33">
        <f t="shared" si="0"/>
        <v>9.2718003621881553E-2</v>
      </c>
      <c r="E20" s="34">
        <v>209872093</v>
      </c>
      <c r="F20" s="34">
        <v>2263552760</v>
      </c>
      <c r="G20" s="13"/>
      <c r="I20" s="27"/>
      <c r="J20" s="27"/>
    </row>
    <row r="21" spans="2:10" s="7" customFormat="1" ht="21" customHeight="1">
      <c r="B21" s="28" t="s">
        <v>5</v>
      </c>
      <c r="C21" s="28" t="s">
        <v>50</v>
      </c>
      <c r="D21" s="29">
        <f t="shared" si="0"/>
        <v>3.9035841214608705E-4</v>
      </c>
      <c r="E21" s="30">
        <v>3831</v>
      </c>
      <c r="F21" s="30">
        <v>9814057.75</v>
      </c>
      <c r="G21" s="31"/>
      <c r="I21" s="27"/>
      <c r="J21" s="27"/>
    </row>
    <row r="22" spans="2:10" s="7" customFormat="1" ht="21" customHeight="1">
      <c r="B22" s="32" t="s">
        <v>6</v>
      </c>
      <c r="C22" s="32" t="s">
        <v>93</v>
      </c>
      <c r="D22" s="33">
        <f t="shared" si="0"/>
        <v>9.8594215081577827E-2</v>
      </c>
      <c r="E22" s="34">
        <v>156283705</v>
      </c>
      <c r="F22" s="34">
        <v>1585120434</v>
      </c>
      <c r="G22" s="13"/>
      <c r="I22" s="27"/>
      <c r="J22" s="27"/>
    </row>
    <row r="23" spans="2:10" s="7" customFormat="1" ht="21" customHeight="1">
      <c r="B23" s="28" t="s">
        <v>7</v>
      </c>
      <c r="C23" s="28" t="s">
        <v>52</v>
      </c>
      <c r="D23" s="29">
        <f t="shared" si="0"/>
        <v>8.7610332207657848E-2</v>
      </c>
      <c r="E23" s="30">
        <v>467458739</v>
      </c>
      <c r="F23" s="30">
        <v>5335657647</v>
      </c>
      <c r="G23" s="31"/>
      <c r="I23" s="27"/>
      <c r="J23" s="27"/>
    </row>
    <row r="24" spans="2:10" s="7" customFormat="1" ht="21" customHeight="1">
      <c r="B24" s="32" t="s">
        <v>7</v>
      </c>
      <c r="C24" s="32" t="s">
        <v>51</v>
      </c>
      <c r="D24" s="33">
        <f t="shared" si="0"/>
        <v>0.13700734184813546</v>
      </c>
      <c r="E24" s="34">
        <v>373665490</v>
      </c>
      <c r="F24" s="34">
        <v>2727339170</v>
      </c>
      <c r="G24" s="13"/>
      <c r="I24" s="27"/>
      <c r="J24" s="27"/>
    </row>
    <row r="25" spans="2:10" s="7" customFormat="1" ht="21" customHeight="1">
      <c r="B25" s="28" t="s">
        <v>7</v>
      </c>
      <c r="C25" s="28" t="s">
        <v>122</v>
      </c>
      <c r="D25" s="29">
        <f t="shared" ref="D25" si="1">IFERROR(E25/F25,"-")</f>
        <v>0.10560135617464397</v>
      </c>
      <c r="E25" s="30">
        <v>887799429</v>
      </c>
      <c r="F25" s="30">
        <v>8407083594</v>
      </c>
      <c r="G25" s="31"/>
      <c r="I25" s="27"/>
      <c r="J25" s="27"/>
    </row>
    <row r="26" spans="2:10" s="7" customFormat="1" ht="21" customHeight="1">
      <c r="B26" s="32" t="s">
        <v>8</v>
      </c>
      <c r="C26" s="32" t="s">
        <v>53</v>
      </c>
      <c r="D26" s="33">
        <f t="shared" si="0"/>
        <v>0.19981990585785805</v>
      </c>
      <c r="E26" s="34">
        <v>1471157501</v>
      </c>
      <c r="F26" s="34">
        <v>7362417146</v>
      </c>
      <c r="G26" s="13"/>
      <c r="I26" s="27"/>
      <c r="J26" s="27"/>
    </row>
    <row r="27" spans="2:10" s="7" customFormat="1" ht="21" customHeight="1">
      <c r="B27" s="28" t="s">
        <v>9</v>
      </c>
      <c r="C27" s="28" t="s">
        <v>54</v>
      </c>
      <c r="D27" s="29">
        <f t="shared" si="0"/>
        <v>0.15299040697913507</v>
      </c>
      <c r="E27" s="30">
        <v>583321968</v>
      </c>
      <c r="F27" s="30">
        <v>3812800943</v>
      </c>
      <c r="G27" s="31"/>
      <c r="I27" s="27"/>
      <c r="J27" s="27"/>
    </row>
    <row r="28" spans="2:10" s="7" customFormat="1" ht="21" customHeight="1">
      <c r="B28" s="32" t="s">
        <v>9</v>
      </c>
      <c r="C28" s="32" t="s">
        <v>99</v>
      </c>
      <c r="D28" s="33">
        <f t="shared" si="0"/>
        <v>0</v>
      </c>
      <c r="E28" s="34">
        <v>0</v>
      </c>
      <c r="F28" s="34">
        <v>20973097</v>
      </c>
      <c r="G28" s="13"/>
      <c r="I28" s="27"/>
      <c r="J28" s="27"/>
    </row>
    <row r="29" spans="2:10" s="7" customFormat="1" ht="21" customHeight="1">
      <c r="B29" s="28" t="s">
        <v>10</v>
      </c>
      <c r="C29" s="28" t="s">
        <v>56</v>
      </c>
      <c r="D29" s="29">
        <f t="shared" si="0"/>
        <v>0.15924966796143911</v>
      </c>
      <c r="E29" s="30">
        <v>2261687697</v>
      </c>
      <c r="F29" s="30">
        <v>14202150158</v>
      </c>
      <c r="G29" s="31"/>
      <c r="I29" s="27"/>
      <c r="J29" s="27"/>
    </row>
    <row r="30" spans="2:10" s="7" customFormat="1" ht="21" customHeight="1">
      <c r="B30" s="32" t="s">
        <v>10</v>
      </c>
      <c r="C30" s="32" t="s">
        <v>57</v>
      </c>
      <c r="D30" s="33">
        <f t="shared" si="0"/>
        <v>2.5133214254432942E-4</v>
      </c>
      <c r="E30" s="34">
        <v>1698691.57</v>
      </c>
      <c r="F30" s="34">
        <v>6758751796.7399998</v>
      </c>
      <c r="G30" s="13"/>
      <c r="I30" s="27"/>
      <c r="J30" s="27"/>
    </row>
    <row r="31" spans="2:10" s="7" customFormat="1" ht="21" customHeight="1">
      <c r="B31" s="28" t="s">
        <v>11</v>
      </c>
      <c r="C31" s="28" t="s">
        <v>110</v>
      </c>
      <c r="D31" s="29">
        <f t="shared" si="0"/>
        <v>2.2636244999621046E-5</v>
      </c>
      <c r="E31" s="30">
        <v>32650.19</v>
      </c>
      <c r="F31" s="30">
        <v>1442385431</v>
      </c>
      <c r="G31" s="31"/>
      <c r="I31" s="27"/>
      <c r="J31" s="27"/>
    </row>
    <row r="32" spans="2:10" s="7" customFormat="1" ht="21" customHeight="1">
      <c r="B32" s="32" t="s">
        <v>11</v>
      </c>
      <c r="C32" s="32" t="s">
        <v>100</v>
      </c>
      <c r="D32" s="33" t="str">
        <f t="shared" si="0"/>
        <v>-</v>
      </c>
      <c r="E32" s="34">
        <v>0</v>
      </c>
      <c r="F32" s="34">
        <v>0</v>
      </c>
      <c r="G32" s="13" t="s">
        <v>88</v>
      </c>
      <c r="I32" s="27"/>
      <c r="J32" s="27"/>
    </row>
    <row r="33" spans="2:10" s="7" customFormat="1" ht="21" customHeight="1">
      <c r="B33" s="28" t="s">
        <v>11</v>
      </c>
      <c r="C33" s="28" t="s">
        <v>96</v>
      </c>
      <c r="D33" s="29" t="str">
        <f t="shared" si="0"/>
        <v>-</v>
      </c>
      <c r="E33" s="30">
        <v>0</v>
      </c>
      <c r="F33" s="30">
        <v>0</v>
      </c>
      <c r="G33" s="31" t="s">
        <v>95</v>
      </c>
      <c r="I33" s="27"/>
      <c r="J33" s="27"/>
    </row>
    <row r="34" spans="2:10" s="7" customFormat="1" ht="21" customHeight="1">
      <c r="B34" s="32" t="s">
        <v>11</v>
      </c>
      <c r="C34" s="32" t="s">
        <v>97</v>
      </c>
      <c r="D34" s="33" t="str">
        <f t="shared" si="0"/>
        <v>-</v>
      </c>
      <c r="E34" s="34">
        <v>0</v>
      </c>
      <c r="F34" s="34">
        <v>0</v>
      </c>
      <c r="G34" s="13" t="s">
        <v>95</v>
      </c>
      <c r="I34" s="27"/>
      <c r="J34" s="27"/>
    </row>
    <row r="35" spans="2:10" s="7" customFormat="1" ht="21" customHeight="1">
      <c r="B35" s="28" t="s">
        <v>12</v>
      </c>
      <c r="C35" s="28" t="s">
        <v>60</v>
      </c>
      <c r="D35" s="29">
        <f t="shared" si="0"/>
        <v>0.12176059394653677</v>
      </c>
      <c r="E35" s="30">
        <v>738489059</v>
      </c>
      <c r="F35" s="30">
        <v>6065090807</v>
      </c>
      <c r="G35" s="31"/>
      <c r="I35" s="27"/>
      <c r="J35" s="27"/>
    </row>
    <row r="36" spans="2:10" s="7" customFormat="1" ht="21" customHeight="1">
      <c r="B36" s="32" t="s">
        <v>12</v>
      </c>
      <c r="C36" s="32" t="s">
        <v>101</v>
      </c>
      <c r="D36" s="33" t="str">
        <f t="shared" si="0"/>
        <v>-</v>
      </c>
      <c r="E36" s="34">
        <v>0</v>
      </c>
      <c r="F36" s="34">
        <v>0</v>
      </c>
      <c r="G36" s="13" t="s">
        <v>88</v>
      </c>
      <c r="I36" s="27"/>
      <c r="J36" s="27"/>
    </row>
    <row r="37" spans="2:10" s="7" customFormat="1" ht="21" customHeight="1">
      <c r="B37" s="28" t="s">
        <v>13</v>
      </c>
      <c r="C37" s="28" t="s">
        <v>65</v>
      </c>
      <c r="D37" s="29">
        <f t="shared" si="0"/>
        <v>0.13840737239210507</v>
      </c>
      <c r="E37" s="30">
        <v>1517397281</v>
      </c>
      <c r="F37" s="30">
        <v>10963269187</v>
      </c>
      <c r="G37" s="31"/>
      <c r="I37" s="27"/>
      <c r="J37" s="27"/>
    </row>
    <row r="38" spans="2:10" s="7" customFormat="1" ht="21" customHeight="1">
      <c r="B38" s="32" t="s">
        <v>13</v>
      </c>
      <c r="C38" s="32" t="s">
        <v>61</v>
      </c>
      <c r="D38" s="33">
        <f t="shared" ref="D38:D69" si="2">IFERROR(E38/F38,"-")</f>
        <v>0.18392660156158516</v>
      </c>
      <c r="E38" s="34">
        <v>970962772</v>
      </c>
      <c r="F38" s="34">
        <v>5279077435</v>
      </c>
      <c r="G38" s="13"/>
      <c r="I38" s="27"/>
      <c r="J38" s="27"/>
    </row>
    <row r="39" spans="2:10" s="7" customFormat="1" ht="21" customHeight="1">
      <c r="B39" s="28" t="s">
        <v>13</v>
      </c>
      <c r="C39" s="28" t="s">
        <v>62</v>
      </c>
      <c r="D39" s="29" t="str">
        <f t="shared" si="2"/>
        <v>-</v>
      </c>
      <c r="E39" s="30">
        <v>0</v>
      </c>
      <c r="F39" s="30">
        <v>0</v>
      </c>
      <c r="G39" s="31" t="s">
        <v>64</v>
      </c>
      <c r="I39" s="27"/>
      <c r="J39" s="27"/>
    </row>
    <row r="40" spans="2:10" s="7" customFormat="1" ht="21" customHeight="1">
      <c r="B40" s="32" t="s">
        <v>13</v>
      </c>
      <c r="C40" s="32" t="s">
        <v>63</v>
      </c>
      <c r="D40" s="33">
        <f t="shared" si="2"/>
        <v>8.0484186753922438E-3</v>
      </c>
      <c r="E40" s="34">
        <v>2343124</v>
      </c>
      <c r="F40" s="34">
        <v>291128493</v>
      </c>
      <c r="G40" s="13"/>
      <c r="I40" s="27"/>
      <c r="J40" s="27"/>
    </row>
    <row r="41" spans="2:10" s="7" customFormat="1" ht="21" customHeight="1">
      <c r="B41" s="28" t="s">
        <v>14</v>
      </c>
      <c r="C41" s="28" t="s">
        <v>70</v>
      </c>
      <c r="D41" s="29">
        <f t="shared" si="2"/>
        <v>0.14085868630052187</v>
      </c>
      <c r="E41" s="30">
        <v>4069428900</v>
      </c>
      <c r="F41" s="30">
        <v>28890152300</v>
      </c>
      <c r="G41" s="31"/>
      <c r="I41" s="27"/>
      <c r="J41" s="27"/>
    </row>
    <row r="42" spans="2:10" s="7" customFormat="1" ht="21" customHeight="1">
      <c r="B42" s="32" t="s">
        <v>14</v>
      </c>
      <c r="C42" s="32" t="s">
        <v>66</v>
      </c>
      <c r="D42" s="33">
        <f t="shared" si="2"/>
        <v>8.6035991803660367E-2</v>
      </c>
      <c r="E42" s="34">
        <v>356600</v>
      </c>
      <c r="F42" s="34">
        <v>4144777</v>
      </c>
      <c r="G42" s="13"/>
      <c r="I42" s="27"/>
      <c r="J42" s="27"/>
    </row>
    <row r="43" spans="2:10" s="7" customFormat="1" ht="21" customHeight="1">
      <c r="B43" s="28" t="s">
        <v>14</v>
      </c>
      <c r="C43" s="28" t="s">
        <v>67</v>
      </c>
      <c r="D43" s="29">
        <f t="shared" si="2"/>
        <v>0.40776370306506055</v>
      </c>
      <c r="E43" s="30">
        <v>11681900</v>
      </c>
      <c r="F43" s="30">
        <v>28648700</v>
      </c>
      <c r="G43" s="31"/>
      <c r="I43" s="27"/>
      <c r="J43" s="27"/>
    </row>
    <row r="44" spans="2:10" s="7" customFormat="1" ht="21" customHeight="1">
      <c r="B44" s="32" t="s">
        <v>14</v>
      </c>
      <c r="C44" s="32" t="s">
        <v>68</v>
      </c>
      <c r="D44" s="33">
        <f t="shared" si="2"/>
        <v>0.16919275763255467</v>
      </c>
      <c r="E44" s="34">
        <v>201743600</v>
      </c>
      <c r="F44" s="34">
        <v>1192389100</v>
      </c>
      <c r="G44" s="13"/>
      <c r="I44" s="27"/>
      <c r="J44" s="27"/>
    </row>
    <row r="45" spans="2:10" s="7" customFormat="1" ht="21" customHeight="1">
      <c r="B45" s="28" t="s">
        <v>14</v>
      </c>
      <c r="C45" s="28" t="s">
        <v>69</v>
      </c>
      <c r="D45" s="29">
        <f t="shared" si="2"/>
        <v>0.13961960637956827</v>
      </c>
      <c r="E45" s="30">
        <v>191017800</v>
      </c>
      <c r="F45" s="30">
        <v>1368130200</v>
      </c>
      <c r="G45" s="31"/>
      <c r="I45" s="27"/>
      <c r="J45" s="27"/>
    </row>
    <row r="46" spans="2:10" s="7" customFormat="1" ht="21" customHeight="1">
      <c r="B46" s="32" t="s">
        <v>14</v>
      </c>
      <c r="C46" s="32" t="s">
        <v>71</v>
      </c>
      <c r="D46" s="33">
        <f t="shared" si="2"/>
        <v>0.13471443689475418</v>
      </c>
      <c r="E46" s="34">
        <v>4067172900</v>
      </c>
      <c r="F46" s="34">
        <v>30191069300</v>
      </c>
      <c r="G46" s="13"/>
      <c r="I46" s="27"/>
      <c r="J46" s="27"/>
    </row>
    <row r="47" spans="2:10" s="7" customFormat="1" ht="21" customHeight="1">
      <c r="B47" s="28" t="s">
        <v>14</v>
      </c>
      <c r="C47" s="28" t="s">
        <v>72</v>
      </c>
      <c r="D47" s="29">
        <f t="shared" si="2"/>
        <v>0</v>
      </c>
      <c r="E47" s="30">
        <v>0</v>
      </c>
      <c r="F47" s="30">
        <v>871352400</v>
      </c>
      <c r="G47" s="31"/>
      <c r="I47" s="27"/>
      <c r="J47" s="27"/>
    </row>
    <row r="48" spans="2:10" s="7" customFormat="1" ht="21" customHeight="1">
      <c r="B48" s="32" t="s">
        <v>15</v>
      </c>
      <c r="C48" s="32" t="s">
        <v>47</v>
      </c>
      <c r="D48" s="33" t="str">
        <f t="shared" si="2"/>
        <v>-</v>
      </c>
      <c r="E48" s="34">
        <v>0</v>
      </c>
      <c r="F48" s="34">
        <v>0</v>
      </c>
      <c r="G48" s="13" t="s">
        <v>32</v>
      </c>
      <c r="I48" s="27"/>
      <c r="J48" s="27"/>
    </row>
    <row r="49" spans="2:10" s="7" customFormat="1" ht="21" customHeight="1">
      <c r="B49" s="28" t="s">
        <v>16</v>
      </c>
      <c r="C49" s="28" t="s">
        <v>74</v>
      </c>
      <c r="D49" s="29">
        <f t="shared" si="2"/>
        <v>0.18963749396447077</v>
      </c>
      <c r="E49" s="30">
        <v>903544603</v>
      </c>
      <c r="F49" s="30">
        <v>4764588395</v>
      </c>
      <c r="G49" s="31"/>
      <c r="I49" s="27"/>
      <c r="J49" s="27"/>
    </row>
    <row r="50" spans="2:10" s="7" customFormat="1" ht="21" customHeight="1">
      <c r="B50" s="32" t="s">
        <v>16</v>
      </c>
      <c r="C50" s="32" t="s">
        <v>73</v>
      </c>
      <c r="D50" s="33">
        <f t="shared" si="2"/>
        <v>0</v>
      </c>
      <c r="E50" s="34">
        <v>0</v>
      </c>
      <c r="F50" s="34">
        <v>14318647</v>
      </c>
      <c r="G50" s="13"/>
      <c r="I50" s="27"/>
      <c r="J50" s="27"/>
    </row>
    <row r="51" spans="2:10" s="7" customFormat="1" ht="21" customHeight="1">
      <c r="B51" s="28" t="s">
        <v>17</v>
      </c>
      <c r="C51" s="28" t="s">
        <v>75</v>
      </c>
      <c r="D51" s="29">
        <f t="shared" si="2"/>
        <v>0.10545711123742826</v>
      </c>
      <c r="E51" s="30">
        <v>360656475</v>
      </c>
      <c r="F51" s="30">
        <v>3419935088</v>
      </c>
      <c r="G51" s="31"/>
      <c r="I51" s="27"/>
      <c r="J51" s="27"/>
    </row>
    <row r="52" spans="2:10" s="7" customFormat="1" ht="21" customHeight="1">
      <c r="B52" s="32" t="s">
        <v>18</v>
      </c>
      <c r="C52" s="32" t="s">
        <v>47</v>
      </c>
      <c r="D52" s="33" t="str">
        <f t="shared" si="2"/>
        <v>-</v>
      </c>
      <c r="E52" s="34">
        <v>0</v>
      </c>
      <c r="F52" s="34">
        <v>0</v>
      </c>
      <c r="G52" s="13" t="s">
        <v>32</v>
      </c>
      <c r="I52" s="27"/>
      <c r="J52" s="27"/>
    </row>
    <row r="53" spans="2:10" s="7" customFormat="1" ht="21" customHeight="1">
      <c r="B53" s="28" t="s">
        <v>19</v>
      </c>
      <c r="C53" s="28" t="s">
        <v>47</v>
      </c>
      <c r="D53" s="29" t="str">
        <f t="shared" si="2"/>
        <v>-</v>
      </c>
      <c r="E53" s="30">
        <v>0</v>
      </c>
      <c r="F53" s="30">
        <v>0</v>
      </c>
      <c r="G53" s="31" t="s">
        <v>88</v>
      </c>
      <c r="I53" s="27"/>
      <c r="J53" s="27"/>
    </row>
    <row r="54" spans="2:10" s="7" customFormat="1" ht="21" customHeight="1">
      <c r="B54" s="32" t="s">
        <v>20</v>
      </c>
      <c r="C54" s="32" t="s">
        <v>76</v>
      </c>
      <c r="D54" s="33">
        <f t="shared" si="2"/>
        <v>0.16972534770363262</v>
      </c>
      <c r="E54" s="34">
        <v>1946184400</v>
      </c>
      <c r="F54" s="34">
        <v>11466669100</v>
      </c>
      <c r="G54" s="13"/>
      <c r="I54" s="27"/>
      <c r="J54" s="27"/>
    </row>
    <row r="55" spans="2:10" s="7" customFormat="1" ht="21" customHeight="1">
      <c r="B55" s="28" t="s">
        <v>20</v>
      </c>
      <c r="C55" s="28" t="s">
        <v>77</v>
      </c>
      <c r="D55" s="29">
        <f t="shared" si="2"/>
        <v>1.6048460174112763E-2</v>
      </c>
      <c r="E55" s="30">
        <v>68859900</v>
      </c>
      <c r="F55" s="30">
        <v>4290748100</v>
      </c>
      <c r="G55" s="31"/>
      <c r="I55" s="27"/>
      <c r="J55" s="27"/>
    </row>
    <row r="56" spans="2:10" s="7" customFormat="1" ht="21" customHeight="1">
      <c r="B56" s="32" t="s">
        <v>55</v>
      </c>
      <c r="C56" s="32" t="s">
        <v>59</v>
      </c>
      <c r="D56" s="33">
        <f t="shared" si="2"/>
        <v>0.18614562952845368</v>
      </c>
      <c r="E56" s="34">
        <v>1070678606</v>
      </c>
      <c r="F56" s="34">
        <v>5751833168</v>
      </c>
      <c r="G56" s="13"/>
      <c r="I56" s="27"/>
      <c r="J56" s="27"/>
    </row>
    <row r="57" spans="2:10" s="7" customFormat="1" ht="21" customHeight="1">
      <c r="B57" s="28" t="s">
        <v>55</v>
      </c>
      <c r="C57" s="28" t="s">
        <v>58</v>
      </c>
      <c r="D57" s="29">
        <f t="shared" si="2"/>
        <v>0</v>
      </c>
      <c r="E57" s="30">
        <v>0</v>
      </c>
      <c r="F57" s="30">
        <v>16336241</v>
      </c>
      <c r="G57" s="31"/>
      <c r="I57" s="27"/>
      <c r="J57" s="27"/>
    </row>
    <row r="58" spans="2:10" s="7" customFormat="1" ht="21" customHeight="1">
      <c r="B58" s="32" t="s">
        <v>21</v>
      </c>
      <c r="C58" s="32" t="s">
        <v>78</v>
      </c>
      <c r="D58" s="33">
        <f t="shared" si="2"/>
        <v>0.13620139339075435</v>
      </c>
      <c r="E58" s="34">
        <v>704256000</v>
      </c>
      <c r="F58" s="34">
        <v>5170696000</v>
      </c>
      <c r="G58" s="13"/>
      <c r="I58" s="27"/>
      <c r="J58" s="27"/>
    </row>
    <row r="59" spans="2:10" s="7" customFormat="1" ht="21" customHeight="1">
      <c r="B59" s="28" t="s">
        <v>22</v>
      </c>
      <c r="C59" s="28" t="s">
        <v>79</v>
      </c>
      <c r="D59" s="29">
        <f t="shared" si="2"/>
        <v>0.21076106097047342</v>
      </c>
      <c r="E59" s="30">
        <v>1124354393</v>
      </c>
      <c r="F59" s="30">
        <v>5334734926</v>
      </c>
      <c r="G59" s="31"/>
      <c r="I59" s="27"/>
      <c r="J59" s="27"/>
    </row>
    <row r="60" spans="2:10" s="7" customFormat="1" ht="21" customHeight="1">
      <c r="B60" s="32" t="s">
        <v>23</v>
      </c>
      <c r="C60" s="32" t="s">
        <v>80</v>
      </c>
      <c r="D60" s="33">
        <f t="shared" si="2"/>
        <v>0.10965794653344461</v>
      </c>
      <c r="E60" s="34">
        <v>636650145.20000005</v>
      </c>
      <c r="F60" s="34">
        <v>5805782119.0900002</v>
      </c>
      <c r="G60" s="13"/>
      <c r="I60" s="27"/>
      <c r="J60" s="27"/>
    </row>
    <row r="61" spans="2:10" s="7" customFormat="1" ht="21" customHeight="1">
      <c r="B61" s="28" t="s">
        <v>23</v>
      </c>
      <c r="C61" s="28" t="s">
        <v>81</v>
      </c>
      <c r="D61" s="29">
        <f t="shared" si="2"/>
        <v>2.3507846397093539E-7</v>
      </c>
      <c r="E61" s="30">
        <v>648</v>
      </c>
      <c r="F61" s="30">
        <v>2756526434</v>
      </c>
      <c r="G61" s="31"/>
      <c r="I61" s="27"/>
      <c r="J61" s="27"/>
    </row>
    <row r="62" spans="2:10" s="7" customFormat="1" ht="21" customHeight="1">
      <c r="B62" s="32" t="s">
        <v>24</v>
      </c>
      <c r="C62" s="32" t="s">
        <v>84</v>
      </c>
      <c r="D62" s="33">
        <f t="shared" si="2"/>
        <v>0.10846956486861098</v>
      </c>
      <c r="E62" s="34">
        <v>784734174</v>
      </c>
      <c r="F62" s="34">
        <v>7234602397</v>
      </c>
      <c r="G62" s="13"/>
      <c r="I62" s="27"/>
      <c r="J62" s="27"/>
    </row>
    <row r="63" spans="2:10" s="7" customFormat="1" ht="21" customHeight="1">
      <c r="B63" s="28" t="s">
        <v>24</v>
      </c>
      <c r="C63" s="28" t="s">
        <v>85</v>
      </c>
      <c r="D63" s="29">
        <f t="shared" si="2"/>
        <v>9.0854164224455367E-4</v>
      </c>
      <c r="E63" s="30">
        <v>698150</v>
      </c>
      <c r="F63" s="30">
        <v>768429280</v>
      </c>
      <c r="G63" s="31"/>
      <c r="I63" s="27"/>
      <c r="J63" s="27"/>
    </row>
    <row r="64" spans="2:10" s="7" customFormat="1" ht="21" customHeight="1">
      <c r="B64" s="32" t="s">
        <v>24</v>
      </c>
      <c r="C64" s="32" t="s">
        <v>86</v>
      </c>
      <c r="D64" s="33" t="str">
        <f t="shared" si="2"/>
        <v>-</v>
      </c>
      <c r="E64" s="34">
        <v>0</v>
      </c>
      <c r="F64" s="34">
        <v>0</v>
      </c>
      <c r="G64" s="13" t="s">
        <v>88</v>
      </c>
      <c r="I64" s="27"/>
      <c r="J64" s="27"/>
    </row>
    <row r="65" spans="2:10" s="7" customFormat="1" ht="21" customHeight="1">
      <c r="B65" s="28" t="s">
        <v>24</v>
      </c>
      <c r="C65" s="28" t="s">
        <v>87</v>
      </c>
      <c r="D65" s="29">
        <f t="shared" si="2"/>
        <v>1.1205947804763267E-3</v>
      </c>
      <c r="E65" s="30">
        <v>6372</v>
      </c>
      <c r="F65" s="30">
        <v>5686266</v>
      </c>
      <c r="G65" s="31"/>
      <c r="I65" s="27"/>
      <c r="J65" s="27"/>
    </row>
    <row r="66" spans="2:10" s="7" customFormat="1" ht="21" customHeight="1">
      <c r="B66" s="32" t="s">
        <v>25</v>
      </c>
      <c r="C66" s="32" t="s">
        <v>83</v>
      </c>
      <c r="D66" s="33">
        <f t="shared" si="2"/>
        <v>0.13772302993841384</v>
      </c>
      <c r="E66" s="34">
        <f>12759790+765692195</f>
        <v>778451985</v>
      </c>
      <c r="F66" s="34">
        <v>5652300747</v>
      </c>
      <c r="G66" s="13"/>
      <c r="I66" s="27"/>
      <c r="J66" s="27"/>
    </row>
    <row r="67" spans="2:10" s="7" customFormat="1" ht="21" customHeight="1">
      <c r="B67" s="28" t="s">
        <v>25</v>
      </c>
      <c r="C67" s="28" t="s">
        <v>82</v>
      </c>
      <c r="D67" s="29">
        <f t="shared" si="2"/>
        <v>0.11521928338225999</v>
      </c>
      <c r="E67" s="30">
        <v>452976010</v>
      </c>
      <c r="F67" s="30">
        <v>3931425337</v>
      </c>
      <c r="G67" s="31"/>
      <c r="I67" s="27"/>
      <c r="J67" s="27"/>
    </row>
    <row r="68" spans="2:10" s="7" customFormat="1" ht="21" customHeight="1">
      <c r="B68" s="32" t="s">
        <v>26</v>
      </c>
      <c r="C68" s="32" t="s">
        <v>89</v>
      </c>
      <c r="D68" s="33">
        <f t="shared" si="2"/>
        <v>9.7001839917499708E-2</v>
      </c>
      <c r="E68" s="34">
        <v>940769188</v>
      </c>
      <c r="F68" s="34">
        <v>9698467460</v>
      </c>
      <c r="G68" s="13"/>
      <c r="I68" s="27"/>
      <c r="J68" s="27"/>
    </row>
    <row r="69" spans="2:10" s="7" customFormat="1" ht="21" customHeight="1">
      <c r="B69" s="28" t="s">
        <v>26</v>
      </c>
      <c r="C69" s="28" t="s">
        <v>90</v>
      </c>
      <c r="D69" s="29">
        <f t="shared" si="2"/>
        <v>1.7922710051335636E-4</v>
      </c>
      <c r="E69" s="30">
        <v>377902</v>
      </c>
      <c r="F69" s="30">
        <v>2108509254</v>
      </c>
      <c r="G69" s="31"/>
      <c r="I69" s="27"/>
      <c r="J69" s="27"/>
    </row>
    <row r="70" spans="2:10" s="7" customFormat="1" ht="21" customHeight="1">
      <c r="B70" s="32" t="s">
        <v>26</v>
      </c>
      <c r="C70" s="32" t="s">
        <v>91</v>
      </c>
      <c r="D70" s="33">
        <f t="shared" ref="D70:D81" si="3">IFERROR(E70/F70,"-")</f>
        <v>0</v>
      </c>
      <c r="E70" s="34">
        <v>0</v>
      </c>
      <c r="F70" s="34">
        <v>623251</v>
      </c>
      <c r="G70" s="13"/>
      <c r="I70" s="27"/>
      <c r="J70" s="27"/>
    </row>
    <row r="71" spans="2:10" s="7" customFormat="1" ht="21" customHeight="1">
      <c r="B71" s="28" t="s">
        <v>27</v>
      </c>
      <c r="C71" s="28" t="s">
        <v>92</v>
      </c>
      <c r="D71" s="29">
        <f t="shared" si="3"/>
        <v>0.18248485822771629</v>
      </c>
      <c r="E71" s="30">
        <v>719475240</v>
      </c>
      <c r="F71" s="30">
        <v>3942657199</v>
      </c>
      <c r="G71" s="31"/>
      <c r="I71" s="27"/>
      <c r="J71" s="27"/>
    </row>
    <row r="72" spans="2:10" s="7" customFormat="1" ht="21" customHeight="1">
      <c r="B72" s="32" t="s">
        <v>28</v>
      </c>
      <c r="C72" s="32" t="s">
        <v>94</v>
      </c>
      <c r="D72" s="33">
        <f t="shared" si="3"/>
        <v>0.19008733723390026</v>
      </c>
      <c r="E72" s="34">
        <v>3351887053</v>
      </c>
      <c r="F72" s="34">
        <v>17633405264</v>
      </c>
      <c r="G72" s="13"/>
      <c r="I72" s="27"/>
      <c r="J72" s="27"/>
    </row>
    <row r="73" spans="2:10" s="7" customFormat="1" ht="21" customHeight="1">
      <c r="B73" s="28" t="s">
        <v>29</v>
      </c>
      <c r="C73" s="28" t="s">
        <v>98</v>
      </c>
      <c r="D73" s="29">
        <f t="shared" si="3"/>
        <v>0.20546528587634516</v>
      </c>
      <c r="E73" s="30">
        <v>1153526358.96</v>
      </c>
      <c r="F73" s="30">
        <v>5614215335.8900003</v>
      </c>
      <c r="G73" s="31"/>
      <c r="I73" s="27"/>
      <c r="J73" s="27"/>
    </row>
    <row r="74" spans="2:10" s="7" customFormat="1" ht="21" customHeight="1">
      <c r="B74" s="32" t="s">
        <v>29</v>
      </c>
      <c r="C74" s="32" t="s">
        <v>102</v>
      </c>
      <c r="D74" s="33">
        <f t="shared" si="3"/>
        <v>6.5501447758281234E-2</v>
      </c>
      <c r="E74" s="34">
        <v>2337114.0299999998</v>
      </c>
      <c r="F74" s="34">
        <v>35680341.579999998</v>
      </c>
      <c r="G74" s="13"/>
      <c r="I74" s="27"/>
      <c r="J74" s="27"/>
    </row>
    <row r="75" spans="2:10" s="7" customFormat="1" ht="21" customHeight="1">
      <c r="B75" s="28" t="s">
        <v>29</v>
      </c>
      <c r="C75" s="28" t="s">
        <v>103</v>
      </c>
      <c r="D75" s="29">
        <f t="shared" si="3"/>
        <v>5.2788603695444247E-2</v>
      </c>
      <c r="E75" s="30">
        <v>2291807.5099999998</v>
      </c>
      <c r="F75" s="30">
        <v>43414815.880000003</v>
      </c>
      <c r="G75" s="31"/>
      <c r="I75" s="27"/>
      <c r="J75" s="27"/>
    </row>
    <row r="76" spans="2:10" s="7" customFormat="1" ht="21" customHeight="1">
      <c r="B76" s="32" t="s">
        <v>29</v>
      </c>
      <c r="C76" s="32" t="s">
        <v>104</v>
      </c>
      <c r="D76" s="33">
        <f t="shared" si="3"/>
        <v>4.1199487156675541E-2</v>
      </c>
      <c r="E76" s="34">
        <v>2717398.82</v>
      </c>
      <c r="F76" s="34">
        <v>65957103.049999997</v>
      </c>
      <c r="G76" s="13"/>
      <c r="I76" s="27"/>
      <c r="J76" s="27"/>
    </row>
    <row r="77" spans="2:10" s="7" customFormat="1" ht="21" customHeight="1">
      <c r="B77" s="28" t="s">
        <v>29</v>
      </c>
      <c r="C77" s="28" t="s">
        <v>105</v>
      </c>
      <c r="D77" s="29">
        <f t="shared" si="3"/>
        <v>0.17489340359022307</v>
      </c>
      <c r="E77" s="30">
        <v>1425552.71</v>
      </c>
      <c r="F77" s="30">
        <v>8150980.4299999997</v>
      </c>
      <c r="G77" s="31"/>
      <c r="I77" s="27"/>
      <c r="J77" s="27"/>
    </row>
    <row r="78" spans="2:10" s="7" customFormat="1" ht="21" customHeight="1">
      <c r="B78" s="32" t="s">
        <v>29</v>
      </c>
      <c r="C78" s="32" t="s">
        <v>106</v>
      </c>
      <c r="D78" s="33">
        <f t="shared" si="3"/>
        <v>0</v>
      </c>
      <c r="E78" s="34">
        <v>0</v>
      </c>
      <c r="F78" s="34">
        <v>2494760.23</v>
      </c>
      <c r="G78" s="13"/>
      <c r="I78" s="27"/>
      <c r="J78" s="27"/>
    </row>
    <row r="79" spans="2:10" s="7" customFormat="1" ht="21" customHeight="1">
      <c r="B79" s="28" t="s">
        <v>30</v>
      </c>
      <c r="C79" s="28" t="s">
        <v>107</v>
      </c>
      <c r="D79" s="29">
        <f t="shared" si="3"/>
        <v>0.13150691420158767</v>
      </c>
      <c r="E79" s="30">
        <v>594468004</v>
      </c>
      <c r="F79" s="30">
        <v>4520431550</v>
      </c>
      <c r="G79" s="31"/>
      <c r="I79" s="27"/>
      <c r="J79" s="27"/>
    </row>
    <row r="80" spans="2:10" s="7" customFormat="1" ht="21" customHeight="1">
      <c r="B80" s="32" t="s">
        <v>30</v>
      </c>
      <c r="C80" s="32" t="s">
        <v>108</v>
      </c>
      <c r="D80" s="33">
        <f t="shared" si="3"/>
        <v>1.5678841481974693E-4</v>
      </c>
      <c r="E80" s="34">
        <v>218453</v>
      </c>
      <c r="F80" s="34">
        <v>1393298097</v>
      </c>
      <c r="G80" s="13"/>
      <c r="I80" s="27"/>
      <c r="J80" s="27"/>
    </row>
    <row r="81" spans="1:10" s="7" customFormat="1" ht="21" customHeight="1">
      <c r="B81" s="54" t="s">
        <v>30</v>
      </c>
      <c r="C81" s="54" t="s">
        <v>109</v>
      </c>
      <c r="D81" s="55">
        <f t="shared" si="3"/>
        <v>0</v>
      </c>
      <c r="E81" s="56">
        <v>0</v>
      </c>
      <c r="F81" s="56">
        <v>111932397</v>
      </c>
      <c r="G81" s="57"/>
      <c r="I81" s="27"/>
      <c r="J81" s="27"/>
    </row>
    <row r="82" spans="1:10" s="7" customFormat="1" ht="51" customHeight="1">
      <c r="A82" s="17"/>
      <c r="B82" s="53" t="s">
        <v>134</v>
      </c>
      <c r="C82" s="53"/>
      <c r="D82" s="53"/>
      <c r="E82" s="53"/>
      <c r="F82" s="53"/>
      <c r="G82" s="53"/>
      <c r="I82" s="27"/>
      <c r="J82" s="27"/>
    </row>
    <row r="83" spans="1:10" s="22" customFormat="1" ht="121" customHeight="1">
      <c r="A83" s="19" t="s">
        <v>114</v>
      </c>
      <c r="B83" s="20" t="s">
        <v>129</v>
      </c>
      <c r="C83" s="21"/>
      <c r="D83" s="21"/>
      <c r="E83" s="21"/>
      <c r="F83" s="21"/>
      <c r="G83" s="21"/>
      <c r="I83" s="35"/>
      <c r="J83" s="35"/>
    </row>
    <row r="84" spans="1:10" s="10" customFormat="1" ht="19" customHeight="1">
      <c r="A84" s="19"/>
      <c r="B84" s="23"/>
      <c r="C84" s="23"/>
      <c r="D84" s="23"/>
      <c r="E84" s="23"/>
      <c r="F84" s="23"/>
      <c r="G84" s="23"/>
      <c r="I84" s="26"/>
      <c r="J84" s="26"/>
    </row>
    <row r="85" spans="1:10" s="10" customFormat="1" ht="19" customHeight="1">
      <c r="A85" s="19"/>
      <c r="I85" s="26"/>
      <c r="J85" s="26"/>
    </row>
  </sheetData>
  <mergeCells count="3">
    <mergeCell ref="B83:G83"/>
    <mergeCell ref="B84:G84"/>
    <mergeCell ref="B82:G82"/>
  </mergeCells>
  <pageMargins left="0.3" right="0.7" top="0.75" bottom="0.75" header="0.3" footer="0.3"/>
  <pageSetup scale="3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Tabla estados</vt:lpstr>
      <vt:lpstr>Detalle OPDs Salud</vt:lpstr>
      <vt:lpstr>'Detalle OPDs Salud'!Print_Area</vt:lpstr>
      <vt:lpstr>'Tabla estados'!Print_Area</vt:lpstr>
      <vt:lpstr>'Detalle OPDs Salud'!Print_Titles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Adriana García</cp:lastModifiedBy>
  <dcterms:created xsi:type="dcterms:W3CDTF">2021-06-29T13:03:57Z</dcterms:created>
  <dcterms:modified xsi:type="dcterms:W3CDTF">2021-07-06T16:35:48Z</dcterms:modified>
</cp:coreProperties>
</file>